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860" activeTab="0"/>
  </bookViews>
  <sheets>
    <sheet name="Sheet0" sheetId="1" r:id="rId1"/>
  </sheets>
  <definedNames>
    <definedName name="_xlnm.Print_Area" localSheetId="0">'Sheet0'!$A$1:$S$38</definedName>
  </definedNames>
  <calcPr fullCalcOnLoad="1"/>
</workbook>
</file>

<file path=xl/sharedStrings.xml><?xml version="1.0" encoding="utf-8"?>
<sst xmlns="http://schemas.openxmlformats.org/spreadsheetml/2006/main" count="76" uniqueCount="47">
  <si>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</si>
  <si>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</si>
  <si>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</si>
  <si>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</si>
  <si>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</si>
  <si>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</si>
  <si>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</si>
  <si>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</si>
  <si>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</si>
  <si>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</si>
  <si>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</si>
  <si>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</si>
  <si>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</si>
  <si>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</si>
  <si>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云南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</si>
  <si>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</si>
  <si>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</si>
  <si>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</si>
  <si>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</si>
  <si>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</si>
  <si>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</si>
  <si>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</si>
  <si>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</si>
  <si>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</si>
  <si>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</si>
  <si>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</si>
  <si>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</si>
  <si>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</si>
  <si>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</si>
  <si>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</si>
  <si>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</si>
  <si>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</si>
  <si>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</si>
  <si>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</si>
  <si>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</si>
  <si>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内蒙古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</si>
  <si>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</si>
  <si>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</si>
  <si>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</si>
  <si>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</si>
  <si>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</si>
  <si>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</si>
  <si>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</si>
  <si>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-</t>
  </si>
  <si>
    <t>附件4                                                                            问题学籍处理进展情况统计表</t>
  </si>
  <si>
    <t>-</t>
  </si>
  <si>
    <t>注：天津、海南问题学籍数据异常，暂不计算减少比例。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</si>
</sst>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</numFmts>
  <fonts count="29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8"/>
      <name val="宋体"/>
      <family val="0"/>
    </font>
    <font>
      <sz val="1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0" borderId="0">
      <alignment/>
      <protection/>
    </xf>
    <xf numFmtId="0" fontId="2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NumberFormat="1" applyFont="1" applyFill="1" applyBorder="1" applyAlignment="1">
      <alignment horizontal="center" vertical="center"/>
      <protection/>
    </xf>
    <xf numFmtId="1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58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58" fontId="22" fillId="0" borderId="12" xfId="0" applyNumberFormat="1" applyFont="1" applyFill="1" applyBorder="1" applyAlignment="1">
      <alignment horizontal="center" vertical="center" wrapText="1"/>
    </xf>
    <xf numFmtId="58" fontId="22" fillId="0" borderId="13" xfId="0" applyNumberFormat="1" applyFont="1" applyFill="1" applyBorder="1" applyAlignment="1">
      <alignment horizontal="center" vertical="center" wrapText="1"/>
    </xf>
    <xf numFmtId="58" fontId="22" fillId="0" borderId="14" xfId="0" applyNumberFormat="1" applyFont="1" applyFill="1" applyBorder="1" applyAlignment="1">
      <alignment horizontal="center" vertical="center" wrapText="1"/>
    </xf>
    <xf numFmtId="58" fontId="22" fillId="0" borderId="15" xfId="0" applyNumberFormat="1" applyFont="1" applyFill="1" applyBorder="1" applyAlignment="1">
      <alignment horizontal="center" vertical="center" wrapText="1"/>
    </xf>
    <xf numFmtId="58" fontId="22" fillId="0" borderId="0" xfId="0" applyNumberFormat="1" applyFont="1" applyFill="1" applyBorder="1" applyAlignment="1">
      <alignment horizontal="center" vertical="center" wrapText="1"/>
    </xf>
    <xf numFmtId="58" fontId="22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0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tabSelected="1" zoomScale="61" zoomScaleNormal="61" zoomScalePageLayoutView="0" workbookViewId="0" topLeftCell="A1">
      <selection activeCell="B1" sqref="B1:S1"/>
    </sheetView>
  </sheetViews>
  <sheetFormatPr defaultColWidth="9.140625" defaultRowHeight="12.75"/>
  <cols>
    <col min="1" max="1" width="8.421875" style="0" customWidth="1"/>
    <col min="2" max="2" width="7.57421875" style="0" customWidth="1"/>
    <col min="3" max="3" width="11.00390625" style="0" customWidth="1"/>
    <col min="4" max="4" width="17.7109375" style="0" customWidth="1"/>
    <col min="5" max="19" width="16.57421875" style="0" customWidth="1"/>
  </cols>
  <sheetData>
    <row r="1" spans="2:19" ht="54" customHeight="1">
      <c r="B1" s="11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ht="23.25" customHeight="1">
      <c r="B2" s="12" t="s">
        <v>0</v>
      </c>
      <c r="C2" s="12" t="s">
        <v>37</v>
      </c>
      <c r="D2" s="13" t="s">
        <v>38</v>
      </c>
      <c r="E2" s="14"/>
      <c r="F2" s="14"/>
      <c r="G2" s="15"/>
      <c r="H2" s="22" t="s">
        <v>1</v>
      </c>
      <c r="I2" s="23"/>
      <c r="J2" s="23"/>
      <c r="K2" s="23"/>
      <c r="L2" s="23"/>
      <c r="M2" s="23"/>
      <c r="N2" s="23"/>
      <c r="O2" s="24"/>
      <c r="P2" s="25" t="s">
        <v>36</v>
      </c>
      <c r="Q2" s="26"/>
      <c r="R2" s="26"/>
      <c r="S2" s="27"/>
    </row>
    <row r="3" spans="2:19" ht="23.25" customHeight="1">
      <c r="B3" s="12"/>
      <c r="C3" s="12"/>
      <c r="D3" s="16"/>
      <c r="E3" s="17"/>
      <c r="F3" s="17"/>
      <c r="G3" s="18"/>
      <c r="H3" s="19" t="s">
        <v>34</v>
      </c>
      <c r="I3" s="20"/>
      <c r="J3" s="20"/>
      <c r="K3" s="21"/>
      <c r="L3" s="22" t="s">
        <v>2</v>
      </c>
      <c r="M3" s="23"/>
      <c r="N3" s="23"/>
      <c r="O3" s="24"/>
      <c r="P3" s="28"/>
      <c r="Q3" s="29"/>
      <c r="R3" s="29"/>
      <c r="S3" s="30"/>
    </row>
    <row r="4" spans="2:19" s="1" customFormat="1" ht="50.25" customHeight="1">
      <c r="B4" s="12"/>
      <c r="C4" s="12"/>
      <c r="D4" s="7" t="s">
        <v>41</v>
      </c>
      <c r="E4" s="7" t="s">
        <v>42</v>
      </c>
      <c r="F4" s="7" t="s">
        <v>40</v>
      </c>
      <c r="G4" s="7" t="s">
        <v>39</v>
      </c>
      <c r="H4" s="7" t="s">
        <v>41</v>
      </c>
      <c r="I4" s="7" t="s">
        <v>42</v>
      </c>
      <c r="J4" s="7" t="s">
        <v>40</v>
      </c>
      <c r="K4" s="7" t="s">
        <v>39</v>
      </c>
      <c r="L4" s="7" t="s">
        <v>41</v>
      </c>
      <c r="M4" s="7" t="s">
        <v>42</v>
      </c>
      <c r="N4" s="7" t="s">
        <v>40</v>
      </c>
      <c r="O4" s="7" t="s">
        <v>39</v>
      </c>
      <c r="P4" s="7" t="s">
        <v>41</v>
      </c>
      <c r="Q4" s="7" t="s">
        <v>42</v>
      </c>
      <c r="R4" s="7" t="s">
        <v>40</v>
      </c>
      <c r="S4" s="7" t="s">
        <v>39</v>
      </c>
    </row>
    <row r="5" spans="2:19" ht="30" customHeight="1">
      <c r="B5" s="3">
        <v>1</v>
      </c>
      <c r="C5" s="4" t="s">
        <v>26</v>
      </c>
      <c r="D5" s="4">
        <v>28003</v>
      </c>
      <c r="E5" s="4">
        <f>D5-F5</f>
        <v>26575</v>
      </c>
      <c r="F5" s="4">
        <v>1428</v>
      </c>
      <c r="G5" s="5">
        <f>(D5-F5)/D5</f>
        <v>0.9490054637003178</v>
      </c>
      <c r="H5" s="4">
        <v>2749</v>
      </c>
      <c r="I5" s="4">
        <f>H5-J5</f>
        <v>2405</v>
      </c>
      <c r="J5" s="4">
        <v>344</v>
      </c>
      <c r="K5" s="5">
        <f>(H5-J5)/H5</f>
        <v>0.8748635867588214</v>
      </c>
      <c r="L5" s="4">
        <v>7612</v>
      </c>
      <c r="M5" s="4">
        <f>L5-N5</f>
        <v>6838</v>
      </c>
      <c r="N5" s="4">
        <v>774</v>
      </c>
      <c r="O5" s="5">
        <f>(L5-N5)/L5</f>
        <v>0.8983184445612191</v>
      </c>
      <c r="P5" s="4">
        <f aca="true" t="shared" si="0" ref="P5:P37">D5+H5+L5</f>
        <v>38364</v>
      </c>
      <c r="Q5" s="4">
        <f>P5-R5</f>
        <v>35818</v>
      </c>
      <c r="R5" s="4">
        <f aca="true" t="shared" si="1" ref="R5:R37">F5+J5+N5</f>
        <v>2546</v>
      </c>
      <c r="S5" s="5">
        <f>(P5-R5)/P5</f>
        <v>0.9336357001355438</v>
      </c>
    </row>
    <row r="6" spans="2:19" s="2" customFormat="1" ht="30" customHeight="1">
      <c r="B6" s="3">
        <v>2</v>
      </c>
      <c r="C6" s="4" t="s">
        <v>27</v>
      </c>
      <c r="D6" s="4">
        <v>12420</v>
      </c>
      <c r="E6" s="4" t="s">
        <v>45</v>
      </c>
      <c r="F6" s="4">
        <v>12423</v>
      </c>
      <c r="G6" s="5" t="s">
        <v>43</v>
      </c>
      <c r="H6" s="4">
        <v>1207</v>
      </c>
      <c r="I6" s="4" t="s">
        <v>43</v>
      </c>
      <c r="J6" s="4">
        <v>1208</v>
      </c>
      <c r="K6" s="5" t="s">
        <v>45</v>
      </c>
      <c r="L6" s="4">
        <v>8685</v>
      </c>
      <c r="M6" s="4">
        <f aca="true" t="shared" si="2" ref="M6:M37">L6-N6</f>
        <v>2</v>
      </c>
      <c r="N6" s="4">
        <v>8683</v>
      </c>
      <c r="O6" s="5">
        <f aca="true" t="shared" si="3" ref="O6:O37">(L6-N6)/L6</f>
        <v>0.00023028209556706967</v>
      </c>
      <c r="P6" s="4">
        <f t="shared" si="0"/>
        <v>22312</v>
      </c>
      <c r="Q6" s="4" t="s">
        <v>43</v>
      </c>
      <c r="R6" s="4">
        <f t="shared" si="1"/>
        <v>22314</v>
      </c>
      <c r="S6" s="5" t="s">
        <v>43</v>
      </c>
    </row>
    <row r="7" spans="2:19" s="2" customFormat="1" ht="30" customHeight="1">
      <c r="B7" s="3">
        <v>3</v>
      </c>
      <c r="C7" s="4" t="s">
        <v>11</v>
      </c>
      <c r="D7" s="4">
        <v>8979</v>
      </c>
      <c r="E7" s="4">
        <f>D7-F7</f>
        <v>1050</v>
      </c>
      <c r="F7" s="4">
        <v>7929</v>
      </c>
      <c r="G7" s="5">
        <f>(D7-F7)/D7</f>
        <v>0.11693952555963916</v>
      </c>
      <c r="H7" s="4">
        <v>8218</v>
      </c>
      <c r="I7" s="4">
        <f aca="true" t="shared" si="4" ref="I7:I37">H7-J7</f>
        <v>1389</v>
      </c>
      <c r="J7" s="4">
        <v>6829</v>
      </c>
      <c r="K7" s="5">
        <f aca="true" t="shared" si="5" ref="K7:K37">(H7-J7)/H7</f>
        <v>0.16901922608907277</v>
      </c>
      <c r="L7" s="4">
        <v>35149</v>
      </c>
      <c r="M7" s="4">
        <f t="shared" si="2"/>
        <v>6260</v>
      </c>
      <c r="N7" s="4">
        <v>28889</v>
      </c>
      <c r="O7" s="5">
        <f t="shared" si="3"/>
        <v>0.17809895018350452</v>
      </c>
      <c r="P7" s="4">
        <f t="shared" si="0"/>
        <v>52346</v>
      </c>
      <c r="Q7" s="4">
        <f>P7-R7</f>
        <v>8699</v>
      </c>
      <c r="R7" s="4">
        <f t="shared" si="1"/>
        <v>43647</v>
      </c>
      <c r="S7" s="5">
        <f aca="true" t="shared" si="6" ref="S7:S37">(P7-R7)/P7</f>
        <v>0.16618270737019064</v>
      </c>
    </row>
    <row r="8" spans="2:19" s="2" customFormat="1" ht="30" customHeight="1">
      <c r="B8" s="3">
        <v>4</v>
      </c>
      <c r="C8" s="4" t="s">
        <v>6</v>
      </c>
      <c r="D8" s="4">
        <v>3453</v>
      </c>
      <c r="E8" s="4">
        <f aca="true" t="shared" si="7" ref="E8:E37">D8-F8</f>
        <v>949</v>
      </c>
      <c r="F8" s="4">
        <v>2504</v>
      </c>
      <c r="G8" s="5">
        <f aca="true" t="shared" si="8" ref="G8:G37">(D8-F8)/D8</f>
        <v>0.2748334781349551</v>
      </c>
      <c r="H8" s="4">
        <v>2204</v>
      </c>
      <c r="I8" s="4">
        <f t="shared" si="4"/>
        <v>588</v>
      </c>
      <c r="J8" s="4">
        <v>1616</v>
      </c>
      <c r="K8" s="5">
        <f t="shared" si="5"/>
        <v>0.26678765880217786</v>
      </c>
      <c r="L8" s="4">
        <v>9955</v>
      </c>
      <c r="M8" s="4">
        <f t="shared" si="2"/>
        <v>3180</v>
      </c>
      <c r="N8" s="4">
        <v>6775</v>
      </c>
      <c r="O8" s="5">
        <f t="shared" si="3"/>
        <v>0.31943746860873934</v>
      </c>
      <c r="P8" s="4">
        <f t="shared" si="0"/>
        <v>15612</v>
      </c>
      <c r="Q8" s="4">
        <f aca="true" t="shared" si="9" ref="Q8:Q37">P8-R8</f>
        <v>4717</v>
      </c>
      <c r="R8" s="4">
        <f t="shared" si="1"/>
        <v>10895</v>
      </c>
      <c r="S8" s="5">
        <f t="shared" si="6"/>
        <v>0.30213937996413015</v>
      </c>
    </row>
    <row r="9" spans="2:19" s="2" customFormat="1" ht="30" customHeight="1">
      <c r="B9" s="3">
        <v>5</v>
      </c>
      <c r="C9" s="4" t="s">
        <v>35</v>
      </c>
      <c r="D9" s="4">
        <v>2071</v>
      </c>
      <c r="E9" s="4">
        <f t="shared" si="7"/>
        <v>697</v>
      </c>
      <c r="F9" s="4">
        <v>1374</v>
      </c>
      <c r="G9" s="5">
        <f t="shared" si="8"/>
        <v>0.33655239014968613</v>
      </c>
      <c r="H9" s="4">
        <v>2097</v>
      </c>
      <c r="I9" s="4">
        <f t="shared" si="4"/>
        <v>1176</v>
      </c>
      <c r="J9" s="4">
        <v>921</v>
      </c>
      <c r="K9" s="5">
        <f t="shared" si="5"/>
        <v>0.5608011444921316</v>
      </c>
      <c r="L9" s="4">
        <v>10039</v>
      </c>
      <c r="M9" s="4">
        <f t="shared" si="2"/>
        <v>5714</v>
      </c>
      <c r="N9" s="4">
        <v>4325</v>
      </c>
      <c r="O9" s="5">
        <f t="shared" si="3"/>
        <v>0.5691801972307999</v>
      </c>
      <c r="P9" s="4">
        <f t="shared" si="0"/>
        <v>14207</v>
      </c>
      <c r="Q9" s="4">
        <f t="shared" si="9"/>
        <v>7587</v>
      </c>
      <c r="R9" s="4">
        <f t="shared" si="1"/>
        <v>6620</v>
      </c>
      <c r="S9" s="5">
        <f t="shared" si="6"/>
        <v>0.5340325191806856</v>
      </c>
    </row>
    <row r="10" spans="2:19" s="2" customFormat="1" ht="30" customHeight="1">
      <c r="B10" s="3">
        <v>6</v>
      </c>
      <c r="C10" s="4" t="s">
        <v>16</v>
      </c>
      <c r="D10" s="4">
        <v>2638</v>
      </c>
      <c r="E10" s="4">
        <f t="shared" si="7"/>
        <v>324</v>
      </c>
      <c r="F10" s="4">
        <v>2314</v>
      </c>
      <c r="G10" s="5">
        <f t="shared" si="8"/>
        <v>0.12282031842304776</v>
      </c>
      <c r="H10" s="4">
        <v>1888</v>
      </c>
      <c r="I10" s="4">
        <f t="shared" si="4"/>
        <v>922</v>
      </c>
      <c r="J10" s="4">
        <v>966</v>
      </c>
      <c r="K10" s="5">
        <f t="shared" si="5"/>
        <v>0.4883474576271186</v>
      </c>
      <c r="L10" s="4">
        <v>8337</v>
      </c>
      <c r="M10" s="4">
        <f t="shared" si="2"/>
        <v>4260</v>
      </c>
      <c r="N10" s="4">
        <v>4077</v>
      </c>
      <c r="O10" s="5">
        <f t="shared" si="3"/>
        <v>0.510975170924793</v>
      </c>
      <c r="P10" s="4">
        <f t="shared" si="0"/>
        <v>12863</v>
      </c>
      <c r="Q10" s="4">
        <f t="shared" si="9"/>
        <v>5506</v>
      </c>
      <c r="R10" s="4">
        <f t="shared" si="1"/>
        <v>7357</v>
      </c>
      <c r="S10" s="5">
        <f t="shared" si="6"/>
        <v>0.42804944414211304</v>
      </c>
    </row>
    <row r="11" spans="2:19" s="2" customFormat="1" ht="30" customHeight="1">
      <c r="B11" s="3">
        <v>7</v>
      </c>
      <c r="C11" s="4" t="s">
        <v>7</v>
      </c>
      <c r="D11" s="4">
        <v>1029</v>
      </c>
      <c r="E11" s="4">
        <f t="shared" si="7"/>
        <v>268</v>
      </c>
      <c r="F11" s="4">
        <v>761</v>
      </c>
      <c r="G11" s="5">
        <f t="shared" si="8"/>
        <v>0.26044703595724006</v>
      </c>
      <c r="H11" s="4">
        <v>876</v>
      </c>
      <c r="I11" s="4">
        <f t="shared" si="4"/>
        <v>346</v>
      </c>
      <c r="J11" s="4">
        <v>530</v>
      </c>
      <c r="K11" s="5">
        <f t="shared" si="5"/>
        <v>0.3949771689497717</v>
      </c>
      <c r="L11" s="4">
        <v>3520</v>
      </c>
      <c r="M11" s="4">
        <f t="shared" si="2"/>
        <v>1574</v>
      </c>
      <c r="N11" s="4">
        <v>1946</v>
      </c>
      <c r="O11" s="5">
        <f t="shared" si="3"/>
        <v>0.4471590909090909</v>
      </c>
      <c r="P11" s="4">
        <f t="shared" si="0"/>
        <v>5425</v>
      </c>
      <c r="Q11" s="4">
        <f t="shared" si="9"/>
        <v>2188</v>
      </c>
      <c r="R11" s="4">
        <f t="shared" si="1"/>
        <v>3237</v>
      </c>
      <c r="S11" s="5">
        <f t="shared" si="6"/>
        <v>0.4033179723502304</v>
      </c>
    </row>
    <row r="12" spans="2:19" s="2" customFormat="1" ht="30" customHeight="1">
      <c r="B12" s="3">
        <v>8</v>
      </c>
      <c r="C12" s="4" t="s">
        <v>15</v>
      </c>
      <c r="D12" s="4">
        <v>3834</v>
      </c>
      <c r="E12" s="4">
        <f t="shared" si="7"/>
        <v>948</v>
      </c>
      <c r="F12" s="4">
        <v>2886</v>
      </c>
      <c r="G12" s="5">
        <f t="shared" si="8"/>
        <v>0.24726134585289514</v>
      </c>
      <c r="H12" s="4">
        <v>4116</v>
      </c>
      <c r="I12" s="4">
        <f t="shared" si="4"/>
        <v>1457</v>
      </c>
      <c r="J12" s="4">
        <v>2659</v>
      </c>
      <c r="K12" s="5">
        <f t="shared" si="5"/>
        <v>0.35398445092322645</v>
      </c>
      <c r="L12" s="4">
        <v>8938</v>
      </c>
      <c r="M12" s="4">
        <f t="shared" si="2"/>
        <v>4138</v>
      </c>
      <c r="N12" s="4">
        <v>4800</v>
      </c>
      <c r="O12" s="5">
        <f t="shared" si="3"/>
        <v>0.4629671067352875</v>
      </c>
      <c r="P12" s="4">
        <f t="shared" si="0"/>
        <v>16888</v>
      </c>
      <c r="Q12" s="4">
        <f t="shared" si="9"/>
        <v>6543</v>
      </c>
      <c r="R12" s="4">
        <f t="shared" si="1"/>
        <v>10345</v>
      </c>
      <c r="S12" s="5">
        <f t="shared" si="6"/>
        <v>0.38743486499289437</v>
      </c>
    </row>
    <row r="13" spans="2:19" s="2" customFormat="1" ht="30" customHeight="1">
      <c r="B13" s="3">
        <v>9</v>
      </c>
      <c r="C13" s="4" t="s">
        <v>28</v>
      </c>
      <c r="D13" s="4">
        <v>2236</v>
      </c>
      <c r="E13" s="4">
        <f t="shared" si="7"/>
        <v>2182</v>
      </c>
      <c r="F13" s="4">
        <v>54</v>
      </c>
      <c r="G13" s="5">
        <f t="shared" si="8"/>
        <v>0.9758497316636852</v>
      </c>
      <c r="H13" s="4">
        <v>1</v>
      </c>
      <c r="I13" s="4" t="s">
        <v>43</v>
      </c>
      <c r="J13" s="4">
        <v>3</v>
      </c>
      <c r="K13" s="5" t="s">
        <v>43</v>
      </c>
      <c r="L13" s="4">
        <v>0</v>
      </c>
      <c r="M13" s="4" t="s">
        <v>43</v>
      </c>
      <c r="N13" s="4">
        <v>3</v>
      </c>
      <c r="O13" s="5" t="s">
        <v>43</v>
      </c>
      <c r="P13" s="4">
        <f t="shared" si="0"/>
        <v>2237</v>
      </c>
      <c r="Q13" s="4">
        <f t="shared" si="9"/>
        <v>2177</v>
      </c>
      <c r="R13" s="4">
        <f t="shared" si="1"/>
        <v>60</v>
      </c>
      <c r="S13" s="5">
        <f t="shared" si="6"/>
        <v>0.9731783638801967</v>
      </c>
    </row>
    <row r="14" spans="2:19" s="2" customFormat="1" ht="30" customHeight="1">
      <c r="B14" s="3">
        <v>10</v>
      </c>
      <c r="C14" s="4" t="s">
        <v>29</v>
      </c>
      <c r="D14" s="4">
        <v>9859</v>
      </c>
      <c r="E14" s="4">
        <f t="shared" si="7"/>
        <v>3789</v>
      </c>
      <c r="F14" s="4">
        <v>6070</v>
      </c>
      <c r="G14" s="5">
        <f t="shared" si="8"/>
        <v>0.3843188964398012</v>
      </c>
      <c r="H14" s="4">
        <v>16166</v>
      </c>
      <c r="I14" s="4">
        <f t="shared" si="4"/>
        <v>1537</v>
      </c>
      <c r="J14" s="4">
        <v>14629</v>
      </c>
      <c r="K14" s="5">
        <f t="shared" si="5"/>
        <v>0.0950760856117778</v>
      </c>
      <c r="L14" s="4">
        <v>46453</v>
      </c>
      <c r="M14" s="4">
        <f t="shared" si="2"/>
        <v>4945</v>
      </c>
      <c r="N14" s="4">
        <v>41508</v>
      </c>
      <c r="O14" s="5">
        <f t="shared" si="3"/>
        <v>0.10645168234559663</v>
      </c>
      <c r="P14" s="4">
        <f t="shared" si="0"/>
        <v>72478</v>
      </c>
      <c r="Q14" s="4">
        <f t="shared" si="9"/>
        <v>10271</v>
      </c>
      <c r="R14" s="4">
        <f t="shared" si="1"/>
        <v>62207</v>
      </c>
      <c r="S14" s="5">
        <f t="shared" si="6"/>
        <v>0.14171196776953007</v>
      </c>
    </row>
    <row r="15" spans="2:19" s="2" customFormat="1" ht="30" customHeight="1">
      <c r="B15" s="3">
        <v>11</v>
      </c>
      <c r="C15" s="4" t="s">
        <v>30</v>
      </c>
      <c r="D15" s="4">
        <v>89249</v>
      </c>
      <c r="E15" s="4">
        <f t="shared" si="7"/>
        <v>30774</v>
      </c>
      <c r="F15" s="4">
        <v>58475</v>
      </c>
      <c r="G15" s="5">
        <f t="shared" si="8"/>
        <v>0.3448105861130097</v>
      </c>
      <c r="H15" s="4">
        <v>47184</v>
      </c>
      <c r="I15" s="4">
        <f t="shared" si="4"/>
        <v>16972</v>
      </c>
      <c r="J15" s="4">
        <v>30212</v>
      </c>
      <c r="K15" s="5">
        <f t="shared" si="5"/>
        <v>0.3596982027806036</v>
      </c>
      <c r="L15" s="4">
        <v>98523</v>
      </c>
      <c r="M15" s="4">
        <f t="shared" si="2"/>
        <v>44936</v>
      </c>
      <c r="N15" s="4">
        <v>53587</v>
      </c>
      <c r="O15" s="5">
        <f t="shared" si="3"/>
        <v>0.4560965459841864</v>
      </c>
      <c r="P15" s="4">
        <f t="shared" si="0"/>
        <v>234956</v>
      </c>
      <c r="Q15" s="4">
        <f t="shared" si="9"/>
        <v>92682</v>
      </c>
      <c r="R15" s="4">
        <f t="shared" si="1"/>
        <v>142274</v>
      </c>
      <c r="S15" s="5">
        <f t="shared" si="6"/>
        <v>0.39446534670321254</v>
      </c>
    </row>
    <row r="16" spans="2:19" s="2" customFormat="1" ht="30" customHeight="1">
      <c r="B16" s="3">
        <v>12</v>
      </c>
      <c r="C16" s="4" t="s">
        <v>31</v>
      </c>
      <c r="D16" s="4">
        <v>46605</v>
      </c>
      <c r="E16" s="4">
        <f t="shared" si="7"/>
        <v>17965</v>
      </c>
      <c r="F16" s="4">
        <v>28640</v>
      </c>
      <c r="G16" s="5">
        <f t="shared" si="8"/>
        <v>0.38547366162428925</v>
      </c>
      <c r="H16" s="4">
        <v>30617</v>
      </c>
      <c r="I16" s="4">
        <f t="shared" si="4"/>
        <v>7796</v>
      </c>
      <c r="J16" s="4">
        <v>22821</v>
      </c>
      <c r="K16" s="5">
        <f t="shared" si="5"/>
        <v>0.2546297808407094</v>
      </c>
      <c r="L16" s="4">
        <v>106325</v>
      </c>
      <c r="M16" s="4">
        <f t="shared" si="2"/>
        <v>33875</v>
      </c>
      <c r="N16" s="4">
        <v>72450</v>
      </c>
      <c r="O16" s="5">
        <f t="shared" si="3"/>
        <v>0.31859863625675994</v>
      </c>
      <c r="P16" s="4">
        <f t="shared" si="0"/>
        <v>183547</v>
      </c>
      <c r="Q16" s="4">
        <f t="shared" si="9"/>
        <v>59636</v>
      </c>
      <c r="R16" s="4">
        <f t="shared" si="1"/>
        <v>123911</v>
      </c>
      <c r="S16" s="5">
        <f t="shared" si="6"/>
        <v>0.32490860651495257</v>
      </c>
    </row>
    <row r="17" spans="2:19" s="2" customFormat="1" ht="30" customHeight="1">
      <c r="B17" s="3">
        <v>13</v>
      </c>
      <c r="C17" s="4" t="s">
        <v>8</v>
      </c>
      <c r="D17" s="4">
        <v>8277</v>
      </c>
      <c r="E17" s="4">
        <f t="shared" si="7"/>
        <v>3247</v>
      </c>
      <c r="F17" s="4">
        <v>5030</v>
      </c>
      <c r="G17" s="5">
        <f t="shared" si="8"/>
        <v>0.3922918931980186</v>
      </c>
      <c r="H17" s="4">
        <v>2639</v>
      </c>
      <c r="I17" s="4">
        <f t="shared" si="4"/>
        <v>1153</v>
      </c>
      <c r="J17" s="4">
        <v>1486</v>
      </c>
      <c r="K17" s="5">
        <f t="shared" si="5"/>
        <v>0.43690791966654036</v>
      </c>
      <c r="L17" s="4">
        <v>9874</v>
      </c>
      <c r="M17" s="4">
        <f t="shared" si="2"/>
        <v>4468</v>
      </c>
      <c r="N17" s="4">
        <v>5406</v>
      </c>
      <c r="O17" s="5">
        <f t="shared" si="3"/>
        <v>0.45250151914117887</v>
      </c>
      <c r="P17" s="4">
        <f t="shared" si="0"/>
        <v>20790</v>
      </c>
      <c r="Q17" s="4">
        <f t="shared" si="9"/>
        <v>8868</v>
      </c>
      <c r="R17" s="4">
        <f t="shared" si="1"/>
        <v>11922</v>
      </c>
      <c r="S17" s="5">
        <f t="shared" si="6"/>
        <v>0.42655122655122657</v>
      </c>
    </row>
    <row r="18" spans="2:19" s="2" customFormat="1" ht="30" customHeight="1">
      <c r="B18" s="3">
        <v>14</v>
      </c>
      <c r="C18" s="4" t="s">
        <v>5</v>
      </c>
      <c r="D18" s="4">
        <v>14535</v>
      </c>
      <c r="E18" s="4">
        <f t="shared" si="7"/>
        <v>2538</v>
      </c>
      <c r="F18" s="4">
        <v>11997</v>
      </c>
      <c r="G18" s="5">
        <f t="shared" si="8"/>
        <v>0.17461300309597524</v>
      </c>
      <c r="H18" s="4">
        <v>42233</v>
      </c>
      <c r="I18" s="4">
        <f t="shared" si="4"/>
        <v>7105</v>
      </c>
      <c r="J18" s="4">
        <v>35128</v>
      </c>
      <c r="K18" s="5">
        <f t="shared" si="5"/>
        <v>0.16823337200767172</v>
      </c>
      <c r="L18" s="4">
        <v>43640</v>
      </c>
      <c r="M18" s="4">
        <f t="shared" si="2"/>
        <v>13381</v>
      </c>
      <c r="N18" s="4">
        <v>30259</v>
      </c>
      <c r="O18" s="5">
        <f t="shared" si="3"/>
        <v>0.3066223648029331</v>
      </c>
      <c r="P18" s="4">
        <f t="shared" si="0"/>
        <v>100408</v>
      </c>
      <c r="Q18" s="4">
        <f t="shared" si="9"/>
        <v>23024</v>
      </c>
      <c r="R18" s="4">
        <f t="shared" si="1"/>
        <v>77384</v>
      </c>
      <c r="S18" s="5">
        <f t="shared" si="6"/>
        <v>0.22930443789339494</v>
      </c>
    </row>
    <row r="19" spans="2:19" s="2" customFormat="1" ht="30" customHeight="1">
      <c r="B19" s="3">
        <v>15</v>
      </c>
      <c r="C19" s="4" t="s">
        <v>32</v>
      </c>
      <c r="D19" s="4">
        <v>69942</v>
      </c>
      <c r="E19" s="4">
        <f t="shared" si="7"/>
        <v>65135</v>
      </c>
      <c r="F19" s="4">
        <v>4807</v>
      </c>
      <c r="G19" s="5">
        <f t="shared" si="8"/>
        <v>0.9312716250607647</v>
      </c>
      <c r="H19" s="4">
        <v>67108</v>
      </c>
      <c r="I19" s="4">
        <f t="shared" si="4"/>
        <v>544</v>
      </c>
      <c r="J19" s="4">
        <v>66564</v>
      </c>
      <c r="K19" s="5">
        <f t="shared" si="5"/>
        <v>0.008106336055313822</v>
      </c>
      <c r="L19" s="4">
        <v>216913</v>
      </c>
      <c r="M19" s="4">
        <f t="shared" si="2"/>
        <v>2444</v>
      </c>
      <c r="N19" s="4">
        <v>214469</v>
      </c>
      <c r="O19" s="5">
        <f t="shared" si="3"/>
        <v>0.011267190071595524</v>
      </c>
      <c r="P19" s="4">
        <f t="shared" si="0"/>
        <v>353963</v>
      </c>
      <c r="Q19" s="4">
        <f t="shared" si="9"/>
        <v>68123</v>
      </c>
      <c r="R19" s="4">
        <f t="shared" si="1"/>
        <v>285840</v>
      </c>
      <c r="S19" s="5">
        <f t="shared" si="6"/>
        <v>0.19245796877074722</v>
      </c>
    </row>
    <row r="20" spans="2:19" s="2" customFormat="1" ht="30" customHeight="1">
      <c r="B20" s="3">
        <v>16</v>
      </c>
      <c r="C20" s="4" t="s">
        <v>4</v>
      </c>
      <c r="D20" s="4">
        <v>22290</v>
      </c>
      <c r="E20" s="4">
        <f t="shared" si="7"/>
        <v>3536</v>
      </c>
      <c r="F20" s="4">
        <v>18754</v>
      </c>
      <c r="G20" s="5">
        <f t="shared" si="8"/>
        <v>0.15863615971287573</v>
      </c>
      <c r="H20" s="4">
        <v>16777</v>
      </c>
      <c r="I20" s="4">
        <f t="shared" si="4"/>
        <v>5140</v>
      </c>
      <c r="J20" s="4">
        <v>11637</v>
      </c>
      <c r="K20" s="5">
        <f t="shared" si="5"/>
        <v>0.30637181856112533</v>
      </c>
      <c r="L20" s="4">
        <v>72654</v>
      </c>
      <c r="M20" s="4">
        <f t="shared" si="2"/>
        <v>19873</v>
      </c>
      <c r="N20" s="4">
        <v>52781</v>
      </c>
      <c r="O20" s="5">
        <f t="shared" si="3"/>
        <v>0.2735293308007818</v>
      </c>
      <c r="P20" s="4">
        <f t="shared" si="0"/>
        <v>111721</v>
      </c>
      <c r="Q20" s="4">
        <f t="shared" si="9"/>
        <v>28549</v>
      </c>
      <c r="R20" s="4">
        <f t="shared" si="1"/>
        <v>83172</v>
      </c>
      <c r="S20" s="5">
        <f t="shared" si="6"/>
        <v>0.2555383499968672</v>
      </c>
    </row>
    <row r="21" spans="2:19" s="2" customFormat="1" ht="30" customHeight="1">
      <c r="B21" s="3">
        <v>17</v>
      </c>
      <c r="C21" s="4" t="s">
        <v>3</v>
      </c>
      <c r="D21" s="4">
        <v>16336</v>
      </c>
      <c r="E21" s="4">
        <f t="shared" si="7"/>
        <v>3402</v>
      </c>
      <c r="F21" s="4">
        <v>12934</v>
      </c>
      <c r="G21" s="5">
        <f t="shared" si="8"/>
        <v>0.20825171400587658</v>
      </c>
      <c r="H21" s="6">
        <v>19203</v>
      </c>
      <c r="I21" s="4">
        <f t="shared" si="4"/>
        <v>5096</v>
      </c>
      <c r="J21" s="6">
        <v>14107</v>
      </c>
      <c r="K21" s="5">
        <f t="shared" si="5"/>
        <v>0.26537520179138674</v>
      </c>
      <c r="L21" s="6">
        <v>25509</v>
      </c>
      <c r="M21" s="4">
        <f t="shared" si="2"/>
        <v>8657</v>
      </c>
      <c r="N21" s="6">
        <v>16852</v>
      </c>
      <c r="O21" s="5">
        <f t="shared" si="3"/>
        <v>0.339370418283743</v>
      </c>
      <c r="P21" s="4">
        <f t="shared" si="0"/>
        <v>61048</v>
      </c>
      <c r="Q21" s="4">
        <f t="shared" si="9"/>
        <v>17155</v>
      </c>
      <c r="R21" s="4">
        <f t="shared" si="1"/>
        <v>43893</v>
      </c>
      <c r="S21" s="5">
        <f t="shared" si="6"/>
        <v>0.28100838684313983</v>
      </c>
    </row>
    <row r="22" spans="2:19" s="2" customFormat="1" ht="30" customHeight="1">
      <c r="B22" s="3">
        <v>18</v>
      </c>
      <c r="C22" s="4" t="s">
        <v>18</v>
      </c>
      <c r="D22" s="4">
        <v>10541</v>
      </c>
      <c r="E22" s="4">
        <f t="shared" si="7"/>
        <v>1048</v>
      </c>
      <c r="F22" s="4">
        <v>9493</v>
      </c>
      <c r="G22" s="5">
        <f t="shared" si="8"/>
        <v>0.0994213072763495</v>
      </c>
      <c r="H22" s="4">
        <v>10479</v>
      </c>
      <c r="I22" s="4">
        <f t="shared" si="4"/>
        <v>1611</v>
      </c>
      <c r="J22" s="4">
        <v>8868</v>
      </c>
      <c r="K22" s="5">
        <f t="shared" si="5"/>
        <v>0.15373604351560263</v>
      </c>
      <c r="L22" s="4">
        <v>43682</v>
      </c>
      <c r="M22" s="4">
        <f t="shared" si="2"/>
        <v>6475</v>
      </c>
      <c r="N22" s="4">
        <v>37207</v>
      </c>
      <c r="O22" s="5">
        <f t="shared" si="3"/>
        <v>0.14823039238130123</v>
      </c>
      <c r="P22" s="4">
        <f t="shared" si="0"/>
        <v>64702</v>
      </c>
      <c r="Q22" s="4">
        <f t="shared" si="9"/>
        <v>9134</v>
      </c>
      <c r="R22" s="4">
        <f t="shared" si="1"/>
        <v>55568</v>
      </c>
      <c r="S22" s="5">
        <f t="shared" si="6"/>
        <v>0.14117028839912213</v>
      </c>
    </row>
    <row r="23" spans="2:19" s="2" customFormat="1" ht="30" customHeight="1">
      <c r="B23" s="3">
        <v>19</v>
      </c>
      <c r="C23" s="4" t="s">
        <v>9</v>
      </c>
      <c r="D23" s="4">
        <v>96300</v>
      </c>
      <c r="E23" s="4">
        <f t="shared" si="7"/>
        <v>5041</v>
      </c>
      <c r="F23" s="4">
        <v>91259</v>
      </c>
      <c r="G23" s="5">
        <f t="shared" si="8"/>
        <v>0.052346832814122536</v>
      </c>
      <c r="H23" s="4">
        <v>31538</v>
      </c>
      <c r="I23" s="4">
        <f t="shared" si="4"/>
        <v>2287</v>
      </c>
      <c r="J23" s="4">
        <v>29251</v>
      </c>
      <c r="K23" s="5">
        <f t="shared" si="5"/>
        <v>0.07251569535163929</v>
      </c>
      <c r="L23" s="4">
        <v>88852</v>
      </c>
      <c r="M23" s="4">
        <f t="shared" si="2"/>
        <v>8230</v>
      </c>
      <c r="N23" s="4">
        <v>80622</v>
      </c>
      <c r="O23" s="5">
        <f t="shared" si="3"/>
        <v>0.09262593976500248</v>
      </c>
      <c r="P23" s="4">
        <f t="shared" si="0"/>
        <v>216690</v>
      </c>
      <c r="Q23" s="4">
        <f t="shared" si="9"/>
        <v>15558</v>
      </c>
      <c r="R23" s="4">
        <f t="shared" si="1"/>
        <v>201132</v>
      </c>
      <c r="S23" s="5">
        <f t="shared" si="6"/>
        <v>0.0717984217084314</v>
      </c>
    </row>
    <row r="24" spans="2:19" ht="30" customHeight="1">
      <c r="B24" s="3">
        <v>20</v>
      </c>
      <c r="C24" s="4" t="s">
        <v>10</v>
      </c>
      <c r="D24" s="4">
        <v>21850</v>
      </c>
      <c r="E24" s="4">
        <f t="shared" si="7"/>
        <v>5632</v>
      </c>
      <c r="F24" s="4">
        <v>16218</v>
      </c>
      <c r="G24" s="5">
        <f t="shared" si="8"/>
        <v>0.25775743707093823</v>
      </c>
      <c r="H24" s="4">
        <v>11756</v>
      </c>
      <c r="I24" s="4">
        <f t="shared" si="4"/>
        <v>5256</v>
      </c>
      <c r="J24" s="4">
        <v>6500</v>
      </c>
      <c r="K24" s="5">
        <f t="shared" si="5"/>
        <v>0.4470908472269479</v>
      </c>
      <c r="L24" s="4">
        <v>85054</v>
      </c>
      <c r="M24" s="4">
        <f t="shared" si="2"/>
        <v>38252</v>
      </c>
      <c r="N24" s="4">
        <v>46802</v>
      </c>
      <c r="O24" s="5">
        <f t="shared" si="3"/>
        <v>0.4497378136242857</v>
      </c>
      <c r="P24" s="4">
        <f t="shared" si="0"/>
        <v>118660</v>
      </c>
      <c r="Q24" s="4">
        <f t="shared" si="9"/>
        <v>49140</v>
      </c>
      <c r="R24" s="4">
        <f t="shared" si="1"/>
        <v>69520</v>
      </c>
      <c r="S24" s="5">
        <f t="shared" si="6"/>
        <v>0.4141243890106186</v>
      </c>
    </row>
    <row r="25" spans="2:19" ht="30" customHeight="1">
      <c r="B25" s="3">
        <v>21</v>
      </c>
      <c r="C25" s="4" t="s">
        <v>25</v>
      </c>
      <c r="D25" s="4">
        <v>4831</v>
      </c>
      <c r="E25" s="4" t="s">
        <v>43</v>
      </c>
      <c r="F25" s="4">
        <v>6482</v>
      </c>
      <c r="G25" s="5" t="s">
        <v>43</v>
      </c>
      <c r="H25" s="4">
        <v>2824</v>
      </c>
      <c r="I25" s="4" t="s">
        <v>43</v>
      </c>
      <c r="J25" s="4">
        <v>3945</v>
      </c>
      <c r="K25" s="5" t="s">
        <v>43</v>
      </c>
      <c r="L25" s="4">
        <v>17148</v>
      </c>
      <c r="M25" s="4" t="s">
        <v>43</v>
      </c>
      <c r="N25" s="4">
        <v>23412</v>
      </c>
      <c r="O25" s="5" t="s">
        <v>43</v>
      </c>
      <c r="P25" s="4">
        <f t="shared" si="0"/>
        <v>24803</v>
      </c>
      <c r="Q25" s="4" t="s">
        <v>43</v>
      </c>
      <c r="R25" s="4">
        <f t="shared" si="1"/>
        <v>33839</v>
      </c>
      <c r="S25" s="5" t="s">
        <v>43</v>
      </c>
    </row>
    <row r="26" spans="2:19" ht="30" customHeight="1">
      <c r="B26" s="3">
        <v>22</v>
      </c>
      <c r="C26" s="4" t="s">
        <v>22</v>
      </c>
      <c r="D26" s="4">
        <v>7038</v>
      </c>
      <c r="E26" s="4">
        <f t="shared" si="7"/>
        <v>915</v>
      </c>
      <c r="F26" s="4">
        <v>6123</v>
      </c>
      <c r="G26" s="5">
        <f t="shared" si="8"/>
        <v>0.13000852514919012</v>
      </c>
      <c r="H26" s="4">
        <v>4524</v>
      </c>
      <c r="I26" s="4">
        <f t="shared" si="4"/>
        <v>1551</v>
      </c>
      <c r="J26" s="4">
        <v>2973</v>
      </c>
      <c r="K26" s="5">
        <f t="shared" si="5"/>
        <v>0.34283819628647216</v>
      </c>
      <c r="L26" s="4">
        <v>9880</v>
      </c>
      <c r="M26" s="4">
        <f t="shared" si="2"/>
        <v>3510</v>
      </c>
      <c r="N26" s="4">
        <v>6370</v>
      </c>
      <c r="O26" s="5">
        <f t="shared" si="3"/>
        <v>0.35526315789473684</v>
      </c>
      <c r="P26" s="4">
        <f t="shared" si="0"/>
        <v>21442</v>
      </c>
      <c r="Q26" s="4">
        <f t="shared" si="9"/>
        <v>5976</v>
      </c>
      <c r="R26" s="4">
        <f t="shared" si="1"/>
        <v>15466</v>
      </c>
      <c r="S26" s="5">
        <f t="shared" si="6"/>
        <v>0.2787053446506856</v>
      </c>
    </row>
    <row r="27" spans="2:19" ht="30" customHeight="1">
      <c r="B27" s="3">
        <v>23</v>
      </c>
      <c r="C27" s="4" t="s">
        <v>24</v>
      </c>
      <c r="D27" s="4">
        <v>21746</v>
      </c>
      <c r="E27" s="4">
        <f t="shared" si="7"/>
        <v>2840</v>
      </c>
      <c r="F27" s="4">
        <v>18906</v>
      </c>
      <c r="G27" s="5">
        <f t="shared" si="8"/>
        <v>0.13059873080106688</v>
      </c>
      <c r="H27" s="4">
        <v>23902</v>
      </c>
      <c r="I27" s="4">
        <f t="shared" si="4"/>
        <v>2425</v>
      </c>
      <c r="J27" s="4">
        <v>21477</v>
      </c>
      <c r="K27" s="5">
        <f t="shared" si="5"/>
        <v>0.10145594510919588</v>
      </c>
      <c r="L27" s="4">
        <v>65535</v>
      </c>
      <c r="M27" s="4">
        <f t="shared" si="2"/>
        <v>11206</v>
      </c>
      <c r="N27" s="4">
        <v>54329</v>
      </c>
      <c r="O27" s="5">
        <f t="shared" si="3"/>
        <v>0.1709925993743801</v>
      </c>
      <c r="P27" s="4">
        <f t="shared" si="0"/>
        <v>111183</v>
      </c>
      <c r="Q27" s="4">
        <f t="shared" si="9"/>
        <v>16471</v>
      </c>
      <c r="R27" s="4">
        <f t="shared" si="1"/>
        <v>94712</v>
      </c>
      <c r="S27" s="5">
        <f t="shared" si="6"/>
        <v>0.14814315138105646</v>
      </c>
    </row>
    <row r="28" spans="2:19" ht="30" customHeight="1">
      <c r="B28" s="3">
        <v>24</v>
      </c>
      <c r="C28" s="4" t="s">
        <v>12</v>
      </c>
      <c r="D28" s="4">
        <v>11728</v>
      </c>
      <c r="E28" s="4">
        <f t="shared" si="7"/>
        <v>3931</v>
      </c>
      <c r="F28" s="4">
        <v>7797</v>
      </c>
      <c r="G28" s="5">
        <f t="shared" si="8"/>
        <v>0.33518076398362895</v>
      </c>
      <c r="H28" s="4">
        <v>2752</v>
      </c>
      <c r="I28" s="4">
        <f t="shared" si="4"/>
        <v>1350</v>
      </c>
      <c r="J28" s="4">
        <v>1402</v>
      </c>
      <c r="K28" s="5">
        <f t="shared" si="5"/>
        <v>0.49055232558139533</v>
      </c>
      <c r="L28" s="4">
        <v>18903</v>
      </c>
      <c r="M28" s="4">
        <f t="shared" si="2"/>
        <v>8186</v>
      </c>
      <c r="N28" s="4">
        <v>10717</v>
      </c>
      <c r="O28" s="5">
        <f t="shared" si="3"/>
        <v>0.43305295455747767</v>
      </c>
      <c r="P28" s="4">
        <f t="shared" si="0"/>
        <v>33383</v>
      </c>
      <c r="Q28" s="4">
        <f t="shared" si="9"/>
        <v>13467</v>
      </c>
      <c r="R28" s="4">
        <f t="shared" si="1"/>
        <v>19916</v>
      </c>
      <c r="S28" s="5">
        <f t="shared" si="6"/>
        <v>0.4034089207081449</v>
      </c>
    </row>
    <row r="29" spans="2:19" ht="30" customHeight="1">
      <c r="B29" s="3">
        <v>25</v>
      </c>
      <c r="C29" s="4" t="s">
        <v>14</v>
      </c>
      <c r="D29" s="4">
        <v>12476</v>
      </c>
      <c r="E29" s="4">
        <f t="shared" si="7"/>
        <v>758</v>
      </c>
      <c r="F29" s="4">
        <v>11718</v>
      </c>
      <c r="G29" s="5">
        <f t="shared" si="8"/>
        <v>0.06075665277332478</v>
      </c>
      <c r="H29" s="4">
        <v>15618</v>
      </c>
      <c r="I29" s="4">
        <f t="shared" si="4"/>
        <v>823</v>
      </c>
      <c r="J29" s="4">
        <v>14795</v>
      </c>
      <c r="K29" s="5">
        <f t="shared" si="5"/>
        <v>0.052695607632219234</v>
      </c>
      <c r="L29" s="4">
        <v>93984</v>
      </c>
      <c r="M29" s="4">
        <f t="shared" si="2"/>
        <v>4921</v>
      </c>
      <c r="N29" s="4">
        <v>89063</v>
      </c>
      <c r="O29" s="5">
        <f t="shared" si="3"/>
        <v>0.05235997616615594</v>
      </c>
      <c r="P29" s="4">
        <f t="shared" si="0"/>
        <v>122078</v>
      </c>
      <c r="Q29" s="4">
        <f t="shared" si="9"/>
        <v>6502</v>
      </c>
      <c r="R29" s="4">
        <f t="shared" si="1"/>
        <v>115576</v>
      </c>
      <c r="S29" s="5">
        <f t="shared" si="6"/>
        <v>0.05326102983338521</v>
      </c>
    </row>
    <row r="30" spans="2:19" ht="30" customHeight="1">
      <c r="B30" s="3">
        <v>26</v>
      </c>
      <c r="C30" s="4" t="s">
        <v>17</v>
      </c>
      <c r="D30" s="4">
        <v>2881</v>
      </c>
      <c r="E30" s="4">
        <f t="shared" si="7"/>
        <v>103</v>
      </c>
      <c r="F30" s="4">
        <v>2778</v>
      </c>
      <c r="G30" s="5">
        <f t="shared" si="8"/>
        <v>0.03575147518222839</v>
      </c>
      <c r="H30" s="4">
        <v>3196</v>
      </c>
      <c r="I30" s="4">
        <f t="shared" si="4"/>
        <v>465</v>
      </c>
      <c r="J30" s="4">
        <v>2731</v>
      </c>
      <c r="K30" s="5">
        <f t="shared" si="5"/>
        <v>0.14549436795994994</v>
      </c>
      <c r="L30" s="4">
        <v>17701</v>
      </c>
      <c r="M30" s="4">
        <f t="shared" si="2"/>
        <v>3767</v>
      </c>
      <c r="N30" s="4">
        <v>13934</v>
      </c>
      <c r="O30" s="5">
        <f t="shared" si="3"/>
        <v>0.21281283543302637</v>
      </c>
      <c r="P30" s="4">
        <f t="shared" si="0"/>
        <v>23778</v>
      </c>
      <c r="Q30" s="4">
        <f t="shared" si="9"/>
        <v>4335</v>
      </c>
      <c r="R30" s="4">
        <f t="shared" si="1"/>
        <v>19443</v>
      </c>
      <c r="S30" s="5">
        <f t="shared" si="6"/>
        <v>0.18231138026747415</v>
      </c>
    </row>
    <row r="31" spans="2:19" ht="30" customHeight="1">
      <c r="B31" s="3">
        <v>27</v>
      </c>
      <c r="C31" s="4" t="s">
        <v>33</v>
      </c>
      <c r="D31" s="4">
        <v>9542</v>
      </c>
      <c r="E31" s="4">
        <f t="shared" si="7"/>
        <v>1252</v>
      </c>
      <c r="F31" s="4">
        <v>8290</v>
      </c>
      <c r="G31" s="5">
        <f t="shared" si="8"/>
        <v>0.1312093900649759</v>
      </c>
      <c r="H31" s="4">
        <v>12006</v>
      </c>
      <c r="I31" s="4">
        <f t="shared" si="4"/>
        <v>9115</v>
      </c>
      <c r="J31" s="4">
        <v>2891</v>
      </c>
      <c r="K31" s="5">
        <f t="shared" si="5"/>
        <v>0.7592037314675996</v>
      </c>
      <c r="L31" s="4">
        <v>63437</v>
      </c>
      <c r="M31" s="4">
        <f t="shared" si="2"/>
        <v>50303</v>
      </c>
      <c r="N31" s="4">
        <v>13134</v>
      </c>
      <c r="O31" s="5">
        <f t="shared" si="3"/>
        <v>0.7929599445118779</v>
      </c>
      <c r="P31" s="4">
        <f t="shared" si="0"/>
        <v>84985</v>
      </c>
      <c r="Q31" s="4">
        <f t="shared" si="9"/>
        <v>60670</v>
      </c>
      <c r="R31" s="4">
        <f t="shared" si="1"/>
        <v>24315</v>
      </c>
      <c r="S31" s="5">
        <f t="shared" si="6"/>
        <v>0.7138906865917515</v>
      </c>
    </row>
    <row r="32" spans="2:19" ht="30" customHeight="1">
      <c r="B32" s="3">
        <v>28</v>
      </c>
      <c r="C32" s="4" t="s">
        <v>13</v>
      </c>
      <c r="D32" s="4">
        <v>2435</v>
      </c>
      <c r="E32" s="4">
        <f t="shared" si="7"/>
        <v>154</v>
      </c>
      <c r="F32" s="4">
        <v>2281</v>
      </c>
      <c r="G32" s="5">
        <f t="shared" si="8"/>
        <v>0.06324435318275154</v>
      </c>
      <c r="H32" s="4">
        <v>3917</v>
      </c>
      <c r="I32" s="4">
        <f t="shared" si="4"/>
        <v>2089</v>
      </c>
      <c r="J32" s="4">
        <v>1828</v>
      </c>
      <c r="K32" s="5">
        <f t="shared" si="5"/>
        <v>0.5333163135052336</v>
      </c>
      <c r="L32" s="4">
        <v>19768</v>
      </c>
      <c r="M32" s="4">
        <f t="shared" si="2"/>
        <v>10122</v>
      </c>
      <c r="N32" s="4">
        <v>9646</v>
      </c>
      <c r="O32" s="5">
        <f t="shared" si="3"/>
        <v>0.5120396600566572</v>
      </c>
      <c r="P32" s="4">
        <f t="shared" si="0"/>
        <v>26120</v>
      </c>
      <c r="Q32" s="4">
        <f t="shared" si="9"/>
        <v>12365</v>
      </c>
      <c r="R32" s="4">
        <f t="shared" si="1"/>
        <v>13755</v>
      </c>
      <c r="S32" s="5">
        <f t="shared" si="6"/>
        <v>0.47339203675344566</v>
      </c>
    </row>
    <row r="33" spans="2:19" ht="30" customHeight="1">
      <c r="B33" s="3">
        <v>29</v>
      </c>
      <c r="C33" s="4" t="s">
        <v>23</v>
      </c>
      <c r="D33" s="4">
        <v>1433</v>
      </c>
      <c r="E33" s="4">
        <f t="shared" si="7"/>
        <v>132</v>
      </c>
      <c r="F33" s="4">
        <v>1301</v>
      </c>
      <c r="G33" s="5">
        <f t="shared" si="8"/>
        <v>0.09211444521981857</v>
      </c>
      <c r="H33" s="4">
        <v>1819</v>
      </c>
      <c r="I33" s="4">
        <f t="shared" si="4"/>
        <v>786</v>
      </c>
      <c r="J33" s="4">
        <v>1033</v>
      </c>
      <c r="K33" s="5">
        <f t="shared" si="5"/>
        <v>0.4321055525013744</v>
      </c>
      <c r="L33" s="4">
        <v>7306</v>
      </c>
      <c r="M33" s="4">
        <f t="shared" si="2"/>
        <v>3360</v>
      </c>
      <c r="N33" s="4">
        <v>3946</v>
      </c>
      <c r="O33" s="5">
        <f t="shared" si="3"/>
        <v>0.4598959759102108</v>
      </c>
      <c r="P33" s="4">
        <f t="shared" si="0"/>
        <v>10558</v>
      </c>
      <c r="Q33" s="4">
        <f t="shared" si="9"/>
        <v>4278</v>
      </c>
      <c r="R33" s="4">
        <f t="shared" si="1"/>
        <v>6280</v>
      </c>
      <c r="S33" s="5">
        <f t="shared" si="6"/>
        <v>0.40519037696533433</v>
      </c>
    </row>
    <row r="34" spans="2:19" s="2" customFormat="1" ht="30" customHeight="1">
      <c r="B34" s="3">
        <v>30</v>
      </c>
      <c r="C34" s="4" t="s">
        <v>19</v>
      </c>
      <c r="D34" s="4">
        <v>2239</v>
      </c>
      <c r="E34" s="4">
        <f t="shared" si="7"/>
        <v>691</v>
      </c>
      <c r="F34" s="4">
        <v>1548</v>
      </c>
      <c r="G34" s="5">
        <f t="shared" si="8"/>
        <v>0.3086199196069674</v>
      </c>
      <c r="H34" s="4">
        <v>1671</v>
      </c>
      <c r="I34" s="4">
        <f t="shared" si="4"/>
        <v>771</v>
      </c>
      <c r="J34" s="4">
        <v>900</v>
      </c>
      <c r="K34" s="5">
        <f t="shared" si="5"/>
        <v>0.4614003590664273</v>
      </c>
      <c r="L34" s="4">
        <v>13687</v>
      </c>
      <c r="M34" s="4">
        <f t="shared" si="2"/>
        <v>8664</v>
      </c>
      <c r="N34" s="4">
        <v>5023</v>
      </c>
      <c r="O34" s="5">
        <f t="shared" si="3"/>
        <v>0.6330094250018266</v>
      </c>
      <c r="P34" s="4">
        <f t="shared" si="0"/>
        <v>17597</v>
      </c>
      <c r="Q34" s="4">
        <f t="shared" si="9"/>
        <v>10126</v>
      </c>
      <c r="R34" s="4">
        <f t="shared" si="1"/>
        <v>7471</v>
      </c>
      <c r="S34" s="5">
        <f t="shared" si="6"/>
        <v>0.5754389952832869</v>
      </c>
    </row>
    <row r="35" spans="2:19" ht="30" customHeight="1">
      <c r="B35" s="3">
        <v>31</v>
      </c>
      <c r="C35" s="4" t="s">
        <v>21</v>
      </c>
      <c r="D35" s="4">
        <v>6645</v>
      </c>
      <c r="E35" s="4">
        <f t="shared" si="7"/>
        <v>668</v>
      </c>
      <c r="F35" s="4">
        <v>5977</v>
      </c>
      <c r="G35" s="5">
        <f t="shared" si="8"/>
        <v>0.10052671181339352</v>
      </c>
      <c r="H35" s="4">
        <v>3077</v>
      </c>
      <c r="I35" s="4">
        <f t="shared" si="4"/>
        <v>1493</v>
      </c>
      <c r="J35" s="4">
        <v>1584</v>
      </c>
      <c r="K35" s="5">
        <f t="shared" si="5"/>
        <v>0.48521286967825805</v>
      </c>
      <c r="L35" s="4">
        <v>45170</v>
      </c>
      <c r="M35" s="4">
        <f t="shared" si="2"/>
        <v>25116</v>
      </c>
      <c r="N35" s="4">
        <v>20054</v>
      </c>
      <c r="O35" s="5">
        <f t="shared" si="3"/>
        <v>0.556032765109586</v>
      </c>
      <c r="P35" s="4">
        <f t="shared" si="0"/>
        <v>54892</v>
      </c>
      <c r="Q35" s="4">
        <f t="shared" si="9"/>
        <v>27277</v>
      </c>
      <c r="R35" s="4">
        <f t="shared" si="1"/>
        <v>27615</v>
      </c>
      <c r="S35" s="5">
        <f t="shared" si="6"/>
        <v>0.49692122713692344</v>
      </c>
    </row>
    <row r="36" spans="2:19" ht="30" customHeight="1">
      <c r="B36" s="3">
        <v>32</v>
      </c>
      <c r="C36" s="4" t="s">
        <v>20</v>
      </c>
      <c r="D36" s="4">
        <v>854</v>
      </c>
      <c r="E36" s="4">
        <f t="shared" si="7"/>
        <v>691</v>
      </c>
      <c r="F36" s="4">
        <v>163</v>
      </c>
      <c r="G36" s="5">
        <f t="shared" si="8"/>
        <v>0.8091334894613583</v>
      </c>
      <c r="H36" s="4">
        <v>513</v>
      </c>
      <c r="I36" s="4">
        <f t="shared" si="4"/>
        <v>463</v>
      </c>
      <c r="J36" s="4">
        <v>50</v>
      </c>
      <c r="K36" s="5">
        <f t="shared" si="5"/>
        <v>0.9025341130604289</v>
      </c>
      <c r="L36" s="4">
        <v>2503</v>
      </c>
      <c r="M36" s="4">
        <f t="shared" si="2"/>
        <v>2272</v>
      </c>
      <c r="N36" s="4">
        <v>231</v>
      </c>
      <c r="O36" s="5">
        <f t="shared" si="3"/>
        <v>0.9077107471034759</v>
      </c>
      <c r="P36" s="4">
        <f t="shared" si="0"/>
        <v>3870</v>
      </c>
      <c r="Q36" s="4">
        <f t="shared" si="9"/>
        <v>3426</v>
      </c>
      <c r="R36" s="4">
        <f t="shared" si="1"/>
        <v>444</v>
      </c>
      <c r="S36" s="5">
        <f t="shared" si="6"/>
        <v>0.8852713178294573</v>
      </c>
    </row>
    <row r="37" spans="2:19" ht="30" customHeight="1">
      <c r="B37" s="10" t="s">
        <v>36</v>
      </c>
      <c r="C37" s="10"/>
      <c r="D37" s="4">
        <f>SUM(D5:D36)</f>
        <v>554295</v>
      </c>
      <c r="E37" s="4">
        <f t="shared" si="7"/>
        <v>185581</v>
      </c>
      <c r="F37" s="4">
        <f>SUM(F5:F36)</f>
        <v>368714</v>
      </c>
      <c r="G37" s="5">
        <f t="shared" si="8"/>
        <v>0.33480547361964297</v>
      </c>
      <c r="H37" s="3">
        <f>SUM(H5:H36)</f>
        <v>394875</v>
      </c>
      <c r="I37" s="4">
        <f t="shared" si="4"/>
        <v>82987</v>
      </c>
      <c r="J37" s="3">
        <f>SUM(J5:J36)</f>
        <v>311888</v>
      </c>
      <c r="K37" s="5">
        <f t="shared" si="5"/>
        <v>0.21016017727128838</v>
      </c>
      <c r="L37" s="3">
        <f>SUM(L5:L36)</f>
        <v>1304736</v>
      </c>
      <c r="M37" s="4">
        <f t="shared" si="2"/>
        <v>342662</v>
      </c>
      <c r="N37" s="3">
        <f>SUM(N5:N36)</f>
        <v>962074</v>
      </c>
      <c r="O37" s="5">
        <f t="shared" si="3"/>
        <v>0.2626293748313835</v>
      </c>
      <c r="P37" s="4">
        <f t="shared" si="0"/>
        <v>2253906</v>
      </c>
      <c r="Q37" s="4">
        <f t="shared" si="9"/>
        <v>611230</v>
      </c>
      <c r="R37" s="4">
        <f t="shared" si="1"/>
        <v>1642676</v>
      </c>
      <c r="S37" s="5">
        <f t="shared" si="6"/>
        <v>0.27118699715072414</v>
      </c>
    </row>
    <row r="38" ht="22.5" customHeight="1"/>
    <row r="39" spans="2:19" ht="12.75">
      <c r="B39" s="8" t="s">
        <v>46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2:19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</sheetData>
  <sheetProtection/>
  <mergeCells count="10">
    <mergeCell ref="B39:S41"/>
    <mergeCell ref="B37:C37"/>
    <mergeCell ref="B1:S1"/>
    <mergeCell ref="B2:B4"/>
    <mergeCell ref="C2:C4"/>
    <mergeCell ref="D2:G3"/>
    <mergeCell ref="H3:K3"/>
    <mergeCell ref="L3:O3"/>
    <mergeCell ref="H2:O2"/>
    <mergeCell ref="P2:S3"/>
  </mergeCells>
  <printOptions/>
  <pageMargins left="0.7" right="0.7" top="0.75" bottom="0.75" header="0.3" footer="0.3"/>
  <pageSetup fitToHeight="1" fitToWidth="1" horizontalDpi="300" verticalDpi="300" orientation="landscape" scale="42" r:id="rId1"/>
  <ignoredErrors>
    <ignoredError sqref="E37:G37 Q5 Q7 R37 Q8:Q13 Q19:Q24 I37:K37 Q14:Q18 Q26:Q37 M37:P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wanggw</cp:lastModifiedBy>
  <cp:lastPrinted>2015-05-25T03:20:54Z</cp:lastPrinted>
  <dcterms:created xsi:type="dcterms:W3CDTF">2015-02-25T03:07:31Z</dcterms:created>
  <dcterms:modified xsi:type="dcterms:W3CDTF">2015-06-17T02:49:38Z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