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4" windowHeight="10224" activeTab="0"/>
  </bookViews>
  <sheets>
    <sheet name="Sheet1" sheetId="1" r:id="rId1"/>
  </sheets>
  <definedNames>
    <definedName name="_xlnm.Print_Area" localSheetId="0">'Sheet1'!$A$1:$Q$37</definedName>
  </definedNames>
  <calcPr fullCalcOnLoad="1"/>
</workbook>
</file>

<file path=xl/sharedStrings.xml><?xml version="1.0" encoding="utf-8"?>
<sst xmlns="http://schemas.openxmlformats.org/spreadsheetml/2006/main" count="65" uniqueCount="47">
  <si>
    <t>序号</t>
  </si>
  <si>
    <t>身份证号错误学生数（经公安部身份校验）</t>
  </si>
  <si>
    <t>身份证号与姓名不匹配</t>
  </si>
  <si>
    <t>湖北</t>
  </si>
  <si>
    <t>河南</t>
  </si>
  <si>
    <t>江西</t>
  </si>
  <si>
    <t>山西</t>
  </si>
  <si>
    <t>吉林</t>
  </si>
  <si>
    <t>福建</t>
  </si>
  <si>
    <t>广东</t>
  </si>
  <si>
    <t>广西</t>
  </si>
  <si>
    <t>河北</t>
  </si>
  <si>
    <t>贵州</t>
  </si>
  <si>
    <t>甘肃</t>
  </si>
  <si>
    <t>云南</t>
  </si>
  <si>
    <t>黑龙江</t>
  </si>
  <si>
    <t>辽宁</t>
  </si>
  <si>
    <t>西藏</t>
  </si>
  <si>
    <t>湖南</t>
  </si>
  <si>
    <t>宁夏</t>
  </si>
  <si>
    <t>兵团</t>
  </si>
  <si>
    <t>新疆</t>
  </si>
  <si>
    <t>重庆</t>
  </si>
  <si>
    <t>青海</t>
  </si>
  <si>
    <t>四川</t>
  </si>
  <si>
    <t>海南</t>
  </si>
  <si>
    <t>北京</t>
  </si>
  <si>
    <t>天津</t>
  </si>
  <si>
    <t>上海</t>
  </si>
  <si>
    <t>江苏</t>
  </si>
  <si>
    <t>浙江</t>
  </si>
  <si>
    <t>安徽</t>
  </si>
  <si>
    <t>山东</t>
  </si>
  <si>
    <t>陕西</t>
  </si>
  <si>
    <t>身份证号不存在</t>
  </si>
  <si>
    <t>合计</t>
  </si>
  <si>
    <t>省份</t>
  </si>
  <si>
    <t>身份证号
重复学生数</t>
  </si>
  <si>
    <t>减少比例</t>
  </si>
  <si>
    <t>待处理数</t>
  </si>
  <si>
    <t>上期通报
待处理数</t>
  </si>
  <si>
    <t>本月处理
完成数</t>
  </si>
  <si>
    <t>-</t>
  </si>
  <si>
    <t>合计</t>
  </si>
  <si>
    <t>内蒙古</t>
  </si>
  <si>
    <t>-</t>
  </si>
  <si>
    <t>附件4                                                                                                   问题学籍处理进展情况统计表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</si>
</sst>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7">
    <font>
      <sz val="10"/>
      <name val="Arial"/>
      <family val="2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b/>
      <sz val="36"/>
      <name val="方正小标宋简体"/>
      <family val="0"/>
    </font>
    <font>
      <b/>
      <sz val="26"/>
      <name val="仿宋_GB2312"/>
      <family val="3"/>
    </font>
    <font>
      <sz val="26"/>
      <name val="仿宋_GB2312"/>
      <family val="3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5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6" fillId="0" borderId="4" applyNumberFormat="0" applyFill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" fillId="4" borderId="5" applyNumberFormat="0" applyAlignment="0" applyProtection="0"/>
    <xf numFmtId="0" fontId="8" fillId="14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13" fillId="4" borderId="8" applyNumberFormat="0" applyAlignment="0" applyProtection="0"/>
    <xf numFmtId="0" fontId="14" fillId="3" borderId="5" applyNumberFormat="0" applyAlignment="0" applyProtection="0"/>
    <xf numFmtId="0" fontId="26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0" fillId="5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58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41" applyNumberFormat="1" applyFont="1" applyFill="1" applyBorder="1" applyAlignment="1">
      <alignment horizontal="center" vertical="center"/>
      <protection/>
    </xf>
    <xf numFmtId="0" fontId="22" fillId="0" borderId="10" xfId="41" applyFont="1" applyFill="1" applyBorder="1" applyAlignment="1">
      <alignment horizontal="center" vertical="center"/>
      <protection/>
    </xf>
    <xf numFmtId="10" fontId="22" fillId="0" borderId="10" xfId="41" applyNumberFormat="1" applyFont="1" applyFill="1" applyBorder="1" applyAlignment="1">
      <alignment horizontal="center" vertical="center"/>
      <protection/>
    </xf>
    <xf numFmtId="0" fontId="22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58" fontId="21" fillId="0" borderId="12" xfId="0" applyNumberFormat="1" applyFont="1" applyFill="1" applyBorder="1" applyAlignment="1">
      <alignment horizontal="center" vertical="center" wrapText="1"/>
    </xf>
    <xf numFmtId="58" fontId="21" fillId="0" borderId="13" xfId="0" applyNumberFormat="1" applyFont="1" applyFill="1" applyBorder="1" applyAlignment="1">
      <alignment horizontal="center" vertical="center" wrapText="1"/>
    </xf>
    <xf numFmtId="58" fontId="21" fillId="0" borderId="14" xfId="0" applyNumberFormat="1" applyFont="1" applyFill="1" applyBorder="1" applyAlignment="1">
      <alignment horizontal="center" vertical="center" wrapText="1"/>
    </xf>
    <xf numFmtId="58" fontId="21" fillId="0" borderId="15" xfId="0" applyNumberFormat="1" applyFont="1" applyFill="1" applyBorder="1" applyAlignment="1">
      <alignment horizontal="center" vertical="center" wrapText="1"/>
    </xf>
    <xf numFmtId="58" fontId="21" fillId="0" borderId="11" xfId="0" applyNumberFormat="1" applyFont="1" applyFill="1" applyBorder="1" applyAlignment="1">
      <alignment horizontal="center" vertical="center" wrapText="1"/>
    </xf>
    <xf numFmtId="58" fontId="21" fillId="0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0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7"/>
  <sheetViews>
    <sheetView tabSelected="1" zoomScale="35" zoomScaleNormal="35" zoomScalePageLayoutView="0" workbookViewId="0" topLeftCell="B1">
      <selection activeCell="B1" sqref="B1:Q1"/>
    </sheetView>
  </sheetViews>
  <sheetFormatPr defaultColWidth="9.140625" defaultRowHeight="12.75"/>
  <cols>
    <col min="1" max="1" width="8.421875" style="1" customWidth="1"/>
    <col min="2" max="2" width="16.28125" style="1" customWidth="1"/>
    <col min="3" max="17" width="30.7109375" style="1" customWidth="1"/>
    <col min="18" max="16384" width="9.140625" style="1" customWidth="1"/>
  </cols>
  <sheetData>
    <row r="1" spans="2:17" ht="104.25" customHeight="1">
      <c r="B1" s="11" t="s">
        <v>46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17" ht="45" customHeight="1">
      <c r="B2" s="12" t="s">
        <v>0</v>
      </c>
      <c r="C2" s="12" t="s">
        <v>36</v>
      </c>
      <c r="D2" s="14" t="s">
        <v>37</v>
      </c>
      <c r="E2" s="15"/>
      <c r="F2" s="15"/>
      <c r="G2" s="16"/>
      <c r="H2" s="12" t="s">
        <v>1</v>
      </c>
      <c r="I2" s="12"/>
      <c r="J2" s="12"/>
      <c r="K2" s="12"/>
      <c r="L2" s="12"/>
      <c r="M2" s="12"/>
      <c r="N2" s="12"/>
      <c r="O2" s="12"/>
      <c r="P2" s="13" t="s">
        <v>35</v>
      </c>
      <c r="Q2" s="13"/>
    </row>
    <row r="3" spans="2:17" ht="45" customHeight="1">
      <c r="B3" s="12"/>
      <c r="C3" s="12"/>
      <c r="D3" s="17"/>
      <c r="E3" s="18"/>
      <c r="F3" s="18"/>
      <c r="G3" s="19"/>
      <c r="H3" s="12" t="s">
        <v>34</v>
      </c>
      <c r="I3" s="12"/>
      <c r="J3" s="12"/>
      <c r="K3" s="12"/>
      <c r="L3" s="12" t="s">
        <v>2</v>
      </c>
      <c r="M3" s="12"/>
      <c r="N3" s="12"/>
      <c r="O3" s="12"/>
      <c r="P3" s="13"/>
      <c r="Q3" s="13"/>
    </row>
    <row r="4" spans="2:17" s="2" customFormat="1" ht="74.25" customHeight="1">
      <c r="B4" s="12"/>
      <c r="C4" s="12"/>
      <c r="D4" s="4" t="s">
        <v>40</v>
      </c>
      <c r="E4" s="4" t="s">
        <v>41</v>
      </c>
      <c r="F4" s="4" t="s">
        <v>39</v>
      </c>
      <c r="G4" s="4" t="s">
        <v>38</v>
      </c>
      <c r="H4" s="4" t="s">
        <v>40</v>
      </c>
      <c r="I4" s="4" t="s">
        <v>41</v>
      </c>
      <c r="J4" s="4" t="s">
        <v>39</v>
      </c>
      <c r="K4" s="4" t="s">
        <v>38</v>
      </c>
      <c r="L4" s="4" t="s">
        <v>40</v>
      </c>
      <c r="M4" s="4" t="s">
        <v>41</v>
      </c>
      <c r="N4" s="4" t="s">
        <v>39</v>
      </c>
      <c r="O4" s="4" t="s">
        <v>38</v>
      </c>
      <c r="P4" s="4" t="s">
        <v>40</v>
      </c>
      <c r="Q4" s="4" t="s">
        <v>39</v>
      </c>
    </row>
    <row r="5" spans="2:17" ht="45" customHeight="1">
      <c r="B5" s="5">
        <v>1</v>
      </c>
      <c r="C5" s="6" t="s">
        <v>26</v>
      </c>
      <c r="D5" s="7">
        <v>28360</v>
      </c>
      <c r="E5" s="6">
        <f>D5-F5</f>
        <v>1021</v>
      </c>
      <c r="F5" s="7">
        <v>27339</v>
      </c>
      <c r="G5" s="8">
        <f>(D5-F5)/D5</f>
        <v>0.036001410437235544</v>
      </c>
      <c r="H5" s="7">
        <v>159</v>
      </c>
      <c r="I5" s="6">
        <f>H5-J5</f>
        <v>11</v>
      </c>
      <c r="J5" s="7">
        <v>148</v>
      </c>
      <c r="K5" s="8">
        <f aca="true" t="shared" si="0" ref="K5:K19">(H5-J5)/H5</f>
        <v>0.06918238993710692</v>
      </c>
      <c r="L5" s="6">
        <v>345</v>
      </c>
      <c r="M5" s="6">
        <f aca="true" t="shared" si="1" ref="M5:M13">L5-N5</f>
        <v>35</v>
      </c>
      <c r="N5" s="6">
        <v>310</v>
      </c>
      <c r="O5" s="8">
        <f aca="true" t="shared" si="2" ref="O5:O13">(L5-N5)/L5</f>
        <v>0.10144927536231885</v>
      </c>
      <c r="P5" s="6">
        <f aca="true" t="shared" si="3" ref="P5:P37">D5+H5+L5</f>
        <v>28864</v>
      </c>
      <c r="Q5" s="6">
        <f aca="true" t="shared" si="4" ref="Q5:Q37">F5+J5+N5</f>
        <v>27797</v>
      </c>
    </row>
    <row r="6" spans="2:17" s="3" customFormat="1" ht="45" customHeight="1">
      <c r="B6" s="5">
        <v>2</v>
      </c>
      <c r="C6" s="6" t="s">
        <v>27</v>
      </c>
      <c r="D6" s="6">
        <v>23931</v>
      </c>
      <c r="E6" s="6">
        <f>D6-F6</f>
        <v>2534</v>
      </c>
      <c r="F6" s="6">
        <v>21397</v>
      </c>
      <c r="G6" s="8">
        <f>(D6-F6)/D6</f>
        <v>0.10588776064518825</v>
      </c>
      <c r="H6" s="6">
        <v>970</v>
      </c>
      <c r="I6" s="6">
        <f>H6-J6</f>
        <v>623</v>
      </c>
      <c r="J6" s="6">
        <v>347</v>
      </c>
      <c r="K6" s="8">
        <f t="shared" si="0"/>
        <v>0.6422680412371135</v>
      </c>
      <c r="L6" s="6">
        <v>7111</v>
      </c>
      <c r="M6" s="6">
        <f t="shared" si="1"/>
        <v>4731</v>
      </c>
      <c r="N6" s="6">
        <v>2380</v>
      </c>
      <c r="O6" s="8">
        <f t="shared" si="2"/>
        <v>0.6653072704261004</v>
      </c>
      <c r="P6" s="6">
        <f t="shared" si="3"/>
        <v>32012</v>
      </c>
      <c r="Q6" s="6">
        <f t="shared" si="4"/>
        <v>24124</v>
      </c>
    </row>
    <row r="7" spans="2:17" s="3" customFormat="1" ht="45" customHeight="1">
      <c r="B7" s="5">
        <v>3</v>
      </c>
      <c r="C7" s="6" t="s">
        <v>11</v>
      </c>
      <c r="D7" s="6">
        <v>21720</v>
      </c>
      <c r="E7" s="6">
        <f aca="true" t="shared" si="5" ref="E7:E12">D7-F7</f>
        <v>793</v>
      </c>
      <c r="F7" s="6">
        <v>20927</v>
      </c>
      <c r="G7" s="8">
        <f aca="true" t="shared" si="6" ref="G7:G19">(D7-F7)/D7</f>
        <v>0.03651012891344383</v>
      </c>
      <c r="H7" s="6">
        <v>2730</v>
      </c>
      <c r="I7" s="6">
        <f aca="true" t="shared" si="7" ref="I7:I37">H7-J7</f>
        <v>135</v>
      </c>
      <c r="J7" s="6">
        <v>2595</v>
      </c>
      <c r="K7" s="8">
        <f t="shared" si="0"/>
        <v>0.04945054945054945</v>
      </c>
      <c r="L7" s="6">
        <v>8564</v>
      </c>
      <c r="M7" s="6">
        <f t="shared" si="1"/>
        <v>371</v>
      </c>
      <c r="N7" s="6">
        <v>8193</v>
      </c>
      <c r="O7" s="8">
        <f t="shared" si="2"/>
        <v>0.04332087809434843</v>
      </c>
      <c r="P7" s="6">
        <f t="shared" si="3"/>
        <v>33014</v>
      </c>
      <c r="Q7" s="6">
        <f t="shared" si="4"/>
        <v>31715</v>
      </c>
    </row>
    <row r="8" spans="2:17" s="3" customFormat="1" ht="45" customHeight="1">
      <c r="B8" s="5">
        <v>4</v>
      </c>
      <c r="C8" s="6" t="s">
        <v>6</v>
      </c>
      <c r="D8" s="6">
        <v>8640</v>
      </c>
      <c r="E8" s="6">
        <f t="shared" si="5"/>
        <v>475</v>
      </c>
      <c r="F8" s="6">
        <v>8165</v>
      </c>
      <c r="G8" s="8">
        <f t="shared" si="6"/>
        <v>0.05497685185185185</v>
      </c>
      <c r="H8" s="6">
        <v>738</v>
      </c>
      <c r="I8" s="6">
        <f t="shared" si="7"/>
        <v>27</v>
      </c>
      <c r="J8" s="6">
        <v>711</v>
      </c>
      <c r="K8" s="8">
        <f t="shared" si="0"/>
        <v>0.036585365853658534</v>
      </c>
      <c r="L8" s="6">
        <v>2655</v>
      </c>
      <c r="M8" s="6">
        <f t="shared" si="1"/>
        <v>97</v>
      </c>
      <c r="N8" s="6">
        <v>2558</v>
      </c>
      <c r="O8" s="8">
        <f t="shared" si="2"/>
        <v>0.03653483992467043</v>
      </c>
      <c r="P8" s="6">
        <f t="shared" si="3"/>
        <v>12033</v>
      </c>
      <c r="Q8" s="6">
        <f t="shared" si="4"/>
        <v>11434</v>
      </c>
    </row>
    <row r="9" spans="2:17" s="3" customFormat="1" ht="45" customHeight="1">
      <c r="B9" s="5">
        <v>5</v>
      </c>
      <c r="C9" s="6" t="s">
        <v>44</v>
      </c>
      <c r="D9" s="6">
        <v>5280</v>
      </c>
      <c r="E9" s="6">
        <f t="shared" si="5"/>
        <v>481</v>
      </c>
      <c r="F9" s="6">
        <v>4799</v>
      </c>
      <c r="G9" s="8">
        <f t="shared" si="6"/>
        <v>0.09109848484848485</v>
      </c>
      <c r="H9" s="6">
        <v>363</v>
      </c>
      <c r="I9" s="6">
        <f t="shared" si="7"/>
        <v>15</v>
      </c>
      <c r="J9" s="6">
        <v>348</v>
      </c>
      <c r="K9" s="8">
        <f t="shared" si="0"/>
        <v>0.04132231404958678</v>
      </c>
      <c r="L9" s="6">
        <v>2393</v>
      </c>
      <c r="M9" s="6">
        <f t="shared" si="1"/>
        <v>115</v>
      </c>
      <c r="N9" s="6">
        <v>2278</v>
      </c>
      <c r="O9" s="8">
        <f t="shared" si="2"/>
        <v>0.04805683242791475</v>
      </c>
      <c r="P9" s="6">
        <f t="shared" si="3"/>
        <v>8036</v>
      </c>
      <c r="Q9" s="6">
        <f t="shared" si="4"/>
        <v>7425</v>
      </c>
    </row>
    <row r="10" spans="2:17" s="3" customFormat="1" ht="45" customHeight="1">
      <c r="B10" s="5">
        <v>6</v>
      </c>
      <c r="C10" s="6" t="s">
        <v>16</v>
      </c>
      <c r="D10" s="6">
        <v>8744</v>
      </c>
      <c r="E10" s="6">
        <f t="shared" si="5"/>
        <v>956</v>
      </c>
      <c r="F10" s="6">
        <v>7788</v>
      </c>
      <c r="G10" s="8">
        <f t="shared" si="6"/>
        <v>0.10933211344922232</v>
      </c>
      <c r="H10" s="6">
        <v>516</v>
      </c>
      <c r="I10" s="6">
        <f t="shared" si="7"/>
        <v>40</v>
      </c>
      <c r="J10" s="6">
        <v>476</v>
      </c>
      <c r="K10" s="8">
        <f t="shared" si="0"/>
        <v>0.07751937984496124</v>
      </c>
      <c r="L10" s="6">
        <v>1968</v>
      </c>
      <c r="M10" s="6">
        <f t="shared" si="1"/>
        <v>163</v>
      </c>
      <c r="N10" s="6">
        <v>1805</v>
      </c>
      <c r="O10" s="8">
        <f t="shared" si="2"/>
        <v>0.08282520325203252</v>
      </c>
      <c r="P10" s="6">
        <f t="shared" si="3"/>
        <v>11228</v>
      </c>
      <c r="Q10" s="6">
        <f t="shared" si="4"/>
        <v>10069</v>
      </c>
    </row>
    <row r="11" spans="2:17" s="3" customFormat="1" ht="45" customHeight="1">
      <c r="B11" s="5">
        <v>7</v>
      </c>
      <c r="C11" s="6" t="s">
        <v>7</v>
      </c>
      <c r="D11" s="6">
        <v>2097</v>
      </c>
      <c r="E11" s="6">
        <f t="shared" si="5"/>
        <v>618</v>
      </c>
      <c r="F11" s="6">
        <v>1479</v>
      </c>
      <c r="G11" s="8">
        <f t="shared" si="6"/>
        <v>0.2947067238912732</v>
      </c>
      <c r="H11" s="6">
        <v>101</v>
      </c>
      <c r="I11" s="6">
        <f t="shared" si="7"/>
        <v>47</v>
      </c>
      <c r="J11" s="6">
        <v>54</v>
      </c>
      <c r="K11" s="8">
        <f t="shared" si="0"/>
        <v>0.46534653465346537</v>
      </c>
      <c r="L11" s="6">
        <v>370</v>
      </c>
      <c r="M11" s="6">
        <f t="shared" si="1"/>
        <v>76</v>
      </c>
      <c r="N11" s="6">
        <v>294</v>
      </c>
      <c r="O11" s="8">
        <f t="shared" si="2"/>
        <v>0.20540540540540542</v>
      </c>
      <c r="P11" s="6">
        <f t="shared" si="3"/>
        <v>2568</v>
      </c>
      <c r="Q11" s="6">
        <f t="shared" si="4"/>
        <v>1827</v>
      </c>
    </row>
    <row r="12" spans="2:17" s="3" customFormat="1" ht="45" customHeight="1">
      <c r="B12" s="5">
        <v>8</v>
      </c>
      <c r="C12" s="6" t="s">
        <v>15</v>
      </c>
      <c r="D12" s="6">
        <v>2101</v>
      </c>
      <c r="E12" s="6">
        <f t="shared" si="5"/>
        <v>115</v>
      </c>
      <c r="F12" s="6">
        <v>1986</v>
      </c>
      <c r="G12" s="8">
        <f t="shared" si="6"/>
        <v>0.05473584007615421</v>
      </c>
      <c r="H12" s="6">
        <v>1230</v>
      </c>
      <c r="I12" s="6">
        <f t="shared" si="7"/>
        <v>54</v>
      </c>
      <c r="J12" s="6">
        <v>1176</v>
      </c>
      <c r="K12" s="8">
        <f t="shared" si="0"/>
        <v>0.04390243902439024</v>
      </c>
      <c r="L12" s="6">
        <v>2151</v>
      </c>
      <c r="M12" s="6">
        <f t="shared" si="1"/>
        <v>91</v>
      </c>
      <c r="N12" s="6">
        <v>2060</v>
      </c>
      <c r="O12" s="8">
        <f t="shared" si="2"/>
        <v>0.04230590423059042</v>
      </c>
      <c r="P12" s="6">
        <f t="shared" si="3"/>
        <v>5482</v>
      </c>
      <c r="Q12" s="6">
        <f t="shared" si="4"/>
        <v>5222</v>
      </c>
    </row>
    <row r="13" spans="2:17" s="3" customFormat="1" ht="45" customHeight="1">
      <c r="B13" s="5">
        <v>9</v>
      </c>
      <c r="C13" s="6" t="s">
        <v>28</v>
      </c>
      <c r="D13" s="7">
        <v>2554</v>
      </c>
      <c r="E13" s="6" t="s">
        <v>42</v>
      </c>
      <c r="F13" s="7">
        <v>2625</v>
      </c>
      <c r="G13" s="8" t="s">
        <v>42</v>
      </c>
      <c r="H13" s="7">
        <v>257</v>
      </c>
      <c r="I13" s="6">
        <f t="shared" si="7"/>
        <v>0</v>
      </c>
      <c r="J13" s="7">
        <v>257</v>
      </c>
      <c r="K13" s="8">
        <f t="shared" si="0"/>
        <v>0</v>
      </c>
      <c r="L13" s="6">
        <v>428</v>
      </c>
      <c r="M13" s="6">
        <f t="shared" si="1"/>
        <v>0</v>
      </c>
      <c r="N13" s="6">
        <v>428</v>
      </c>
      <c r="O13" s="8">
        <f t="shared" si="2"/>
        <v>0</v>
      </c>
      <c r="P13" s="6">
        <f t="shared" si="3"/>
        <v>3239</v>
      </c>
      <c r="Q13" s="6">
        <f t="shared" si="4"/>
        <v>3310</v>
      </c>
    </row>
    <row r="14" spans="2:17" s="3" customFormat="1" ht="45" customHeight="1">
      <c r="B14" s="5">
        <v>10</v>
      </c>
      <c r="C14" s="6" t="s">
        <v>29</v>
      </c>
      <c r="D14" s="7">
        <v>21886</v>
      </c>
      <c r="E14" s="6">
        <f aca="true" t="shared" si="8" ref="E14:E19">D14-F14</f>
        <v>1120</v>
      </c>
      <c r="F14" s="7">
        <v>20766</v>
      </c>
      <c r="G14" s="8">
        <f t="shared" si="6"/>
        <v>0.05117426665448232</v>
      </c>
      <c r="H14" s="7">
        <v>1871</v>
      </c>
      <c r="I14" s="6">
        <f t="shared" si="7"/>
        <v>78</v>
      </c>
      <c r="J14" s="7">
        <v>1793</v>
      </c>
      <c r="K14" s="8">
        <f t="shared" si="0"/>
        <v>0.04168893639764832</v>
      </c>
      <c r="L14" s="6">
        <v>3836</v>
      </c>
      <c r="M14" s="6">
        <f aca="true" t="shared" si="9" ref="M14:M19">L14-N14</f>
        <v>273</v>
      </c>
      <c r="N14" s="6">
        <v>3563</v>
      </c>
      <c r="O14" s="8">
        <f aca="true" t="shared" si="10" ref="O14:O19">(L14-N14)/L14</f>
        <v>0.07116788321167883</v>
      </c>
      <c r="P14" s="6">
        <f t="shared" si="3"/>
        <v>27593</v>
      </c>
      <c r="Q14" s="6">
        <f t="shared" si="4"/>
        <v>26122</v>
      </c>
    </row>
    <row r="15" spans="2:17" s="3" customFormat="1" ht="45" customHeight="1">
      <c r="B15" s="5">
        <v>11</v>
      </c>
      <c r="C15" s="6" t="s">
        <v>30</v>
      </c>
      <c r="D15" s="7">
        <v>8338</v>
      </c>
      <c r="E15" s="6">
        <f t="shared" si="8"/>
        <v>1065</v>
      </c>
      <c r="F15" s="7">
        <v>7273</v>
      </c>
      <c r="G15" s="8">
        <f t="shared" si="6"/>
        <v>0.12772847205564883</v>
      </c>
      <c r="H15" s="7">
        <v>12180</v>
      </c>
      <c r="I15" s="6">
        <f t="shared" si="7"/>
        <v>2350</v>
      </c>
      <c r="J15" s="7">
        <v>9830</v>
      </c>
      <c r="K15" s="8">
        <f t="shared" si="0"/>
        <v>0.19293924466338258</v>
      </c>
      <c r="L15" s="6">
        <v>19790</v>
      </c>
      <c r="M15" s="6">
        <f t="shared" si="9"/>
        <v>3286</v>
      </c>
      <c r="N15" s="6">
        <v>16504</v>
      </c>
      <c r="O15" s="8">
        <f t="shared" si="10"/>
        <v>0.1660434562910561</v>
      </c>
      <c r="P15" s="6">
        <f t="shared" si="3"/>
        <v>40308</v>
      </c>
      <c r="Q15" s="6">
        <f t="shared" si="4"/>
        <v>33607</v>
      </c>
    </row>
    <row r="16" spans="2:17" s="3" customFormat="1" ht="45" customHeight="1">
      <c r="B16" s="5">
        <v>12</v>
      </c>
      <c r="C16" s="6" t="s">
        <v>31</v>
      </c>
      <c r="D16" s="7">
        <v>18522</v>
      </c>
      <c r="E16" s="6">
        <f t="shared" si="8"/>
        <v>10112</v>
      </c>
      <c r="F16" s="7">
        <v>8410</v>
      </c>
      <c r="G16" s="8">
        <f t="shared" si="6"/>
        <v>0.5459453622718928</v>
      </c>
      <c r="H16" s="7">
        <v>3033</v>
      </c>
      <c r="I16" s="6">
        <f t="shared" si="7"/>
        <v>1887</v>
      </c>
      <c r="J16" s="7">
        <v>1146</v>
      </c>
      <c r="K16" s="8">
        <f t="shared" si="0"/>
        <v>0.6221562809099901</v>
      </c>
      <c r="L16" s="6">
        <v>11975</v>
      </c>
      <c r="M16" s="6">
        <f t="shared" si="9"/>
        <v>6934</v>
      </c>
      <c r="N16" s="6">
        <v>5041</v>
      </c>
      <c r="O16" s="8">
        <f t="shared" si="10"/>
        <v>0.5790396659707724</v>
      </c>
      <c r="P16" s="6">
        <f t="shared" si="3"/>
        <v>33530</v>
      </c>
      <c r="Q16" s="6">
        <f t="shared" si="4"/>
        <v>14597</v>
      </c>
    </row>
    <row r="17" spans="2:17" s="3" customFormat="1" ht="45" customHeight="1">
      <c r="B17" s="5">
        <v>13</v>
      </c>
      <c r="C17" s="6" t="s">
        <v>8</v>
      </c>
      <c r="D17" s="6">
        <v>14731</v>
      </c>
      <c r="E17" s="6">
        <f t="shared" si="8"/>
        <v>3727</v>
      </c>
      <c r="F17" s="6">
        <v>11004</v>
      </c>
      <c r="G17" s="8">
        <f t="shared" si="6"/>
        <v>0.25300386939108005</v>
      </c>
      <c r="H17" s="6">
        <v>514</v>
      </c>
      <c r="I17" s="6">
        <f t="shared" si="7"/>
        <v>77</v>
      </c>
      <c r="J17" s="6">
        <v>437</v>
      </c>
      <c r="K17" s="8">
        <f t="shared" si="0"/>
        <v>0.14980544747081712</v>
      </c>
      <c r="L17" s="6">
        <v>1728</v>
      </c>
      <c r="M17" s="6">
        <f t="shared" si="9"/>
        <v>227</v>
      </c>
      <c r="N17" s="6">
        <v>1501</v>
      </c>
      <c r="O17" s="8">
        <f t="shared" si="10"/>
        <v>0.13136574074074073</v>
      </c>
      <c r="P17" s="6">
        <f t="shared" si="3"/>
        <v>16973</v>
      </c>
      <c r="Q17" s="6">
        <f t="shared" si="4"/>
        <v>12942</v>
      </c>
    </row>
    <row r="18" spans="2:17" s="3" customFormat="1" ht="45" customHeight="1">
      <c r="B18" s="5">
        <v>14</v>
      </c>
      <c r="C18" s="6" t="s">
        <v>5</v>
      </c>
      <c r="D18" s="6">
        <v>21766</v>
      </c>
      <c r="E18" s="6">
        <f t="shared" si="8"/>
        <v>1450</v>
      </c>
      <c r="F18" s="6">
        <v>20316</v>
      </c>
      <c r="G18" s="8">
        <f t="shared" si="6"/>
        <v>0.06661766057153358</v>
      </c>
      <c r="H18" s="6">
        <v>5079</v>
      </c>
      <c r="I18" s="6">
        <f t="shared" si="7"/>
        <v>333</v>
      </c>
      <c r="J18" s="6">
        <v>4746</v>
      </c>
      <c r="K18" s="8">
        <f t="shared" si="0"/>
        <v>0.06556408741878322</v>
      </c>
      <c r="L18" s="6">
        <v>12681</v>
      </c>
      <c r="M18" s="6">
        <f t="shared" si="9"/>
        <v>1049</v>
      </c>
      <c r="N18" s="6">
        <v>11632</v>
      </c>
      <c r="O18" s="8">
        <f t="shared" si="10"/>
        <v>0.08272218279315512</v>
      </c>
      <c r="P18" s="6">
        <f t="shared" si="3"/>
        <v>39526</v>
      </c>
      <c r="Q18" s="6">
        <f t="shared" si="4"/>
        <v>36694</v>
      </c>
    </row>
    <row r="19" spans="2:17" s="3" customFormat="1" ht="45" customHeight="1">
      <c r="B19" s="5">
        <v>15</v>
      </c>
      <c r="C19" s="6" t="s">
        <v>32</v>
      </c>
      <c r="D19" s="7">
        <v>7283</v>
      </c>
      <c r="E19" s="6">
        <f t="shared" si="8"/>
        <v>1978</v>
      </c>
      <c r="F19" s="7">
        <v>5305</v>
      </c>
      <c r="G19" s="8">
        <f t="shared" si="6"/>
        <v>0.27159137717973364</v>
      </c>
      <c r="H19" s="7">
        <v>61781</v>
      </c>
      <c r="I19" s="6">
        <f t="shared" si="7"/>
        <v>53053</v>
      </c>
      <c r="J19" s="7">
        <v>8728</v>
      </c>
      <c r="K19" s="8">
        <f t="shared" si="0"/>
        <v>0.8587267930269824</v>
      </c>
      <c r="L19" s="6">
        <v>189091</v>
      </c>
      <c r="M19" s="6">
        <f t="shared" si="9"/>
        <v>160407</v>
      </c>
      <c r="N19" s="6">
        <v>28684</v>
      </c>
      <c r="O19" s="8">
        <f t="shared" si="10"/>
        <v>0.8483058421606529</v>
      </c>
      <c r="P19" s="6">
        <f t="shared" si="3"/>
        <v>258155</v>
      </c>
      <c r="Q19" s="6">
        <f t="shared" si="4"/>
        <v>42717</v>
      </c>
    </row>
    <row r="20" spans="2:17" s="3" customFormat="1" ht="45" customHeight="1">
      <c r="B20" s="5">
        <v>16</v>
      </c>
      <c r="C20" s="6" t="s">
        <v>4</v>
      </c>
      <c r="D20" s="6">
        <v>12804</v>
      </c>
      <c r="E20" s="6">
        <f aca="true" t="shared" si="11" ref="E20:E25">D20-F20</f>
        <v>2215</v>
      </c>
      <c r="F20" s="6">
        <v>10589</v>
      </c>
      <c r="G20" s="8">
        <f>(D20-F20)/D20</f>
        <v>0.17299281474539208</v>
      </c>
      <c r="H20" s="6">
        <v>2501</v>
      </c>
      <c r="I20" s="6">
        <f t="shared" si="7"/>
        <v>184</v>
      </c>
      <c r="J20" s="6">
        <v>2317</v>
      </c>
      <c r="K20" s="8">
        <f aca="true" t="shared" si="12" ref="K20:K37">(H20-J20)/H20</f>
        <v>0.07357057177129149</v>
      </c>
      <c r="L20" s="6">
        <v>10212</v>
      </c>
      <c r="M20" s="6">
        <f aca="true" t="shared" si="13" ref="M20:M37">L20-N20</f>
        <v>783</v>
      </c>
      <c r="N20" s="6">
        <v>9429</v>
      </c>
      <c r="O20" s="8">
        <f aca="true" t="shared" si="14" ref="O20:O37">(L20-N20)/L20</f>
        <v>0.07667450058754406</v>
      </c>
      <c r="P20" s="6">
        <f t="shared" si="3"/>
        <v>25517</v>
      </c>
      <c r="Q20" s="6">
        <f t="shared" si="4"/>
        <v>22335</v>
      </c>
    </row>
    <row r="21" spans="2:17" s="3" customFormat="1" ht="45" customHeight="1">
      <c r="B21" s="5">
        <v>17</v>
      </c>
      <c r="C21" s="6" t="s">
        <v>3</v>
      </c>
      <c r="D21" s="6">
        <v>30420</v>
      </c>
      <c r="E21" s="6">
        <f t="shared" si="11"/>
        <v>1354</v>
      </c>
      <c r="F21" s="6">
        <v>29066</v>
      </c>
      <c r="G21" s="8">
        <f>(D21-F21)/D21</f>
        <v>0.04451019066403682</v>
      </c>
      <c r="H21" s="9">
        <v>8345</v>
      </c>
      <c r="I21" s="6">
        <f t="shared" si="7"/>
        <v>325</v>
      </c>
      <c r="J21" s="9">
        <v>8020</v>
      </c>
      <c r="K21" s="8">
        <f t="shared" si="12"/>
        <v>0.03894547633313361</v>
      </c>
      <c r="L21" s="9">
        <v>7683</v>
      </c>
      <c r="M21" s="6">
        <f t="shared" si="13"/>
        <v>448</v>
      </c>
      <c r="N21" s="9">
        <v>7235</v>
      </c>
      <c r="O21" s="8">
        <f t="shared" si="14"/>
        <v>0.05831055577248471</v>
      </c>
      <c r="P21" s="6">
        <f t="shared" si="3"/>
        <v>46448</v>
      </c>
      <c r="Q21" s="6">
        <f t="shared" si="4"/>
        <v>44321</v>
      </c>
    </row>
    <row r="22" spans="2:17" s="3" customFormat="1" ht="45" customHeight="1">
      <c r="B22" s="5">
        <v>18</v>
      </c>
      <c r="C22" s="6" t="s">
        <v>18</v>
      </c>
      <c r="D22" s="6">
        <v>9332</v>
      </c>
      <c r="E22" s="6" t="s">
        <v>42</v>
      </c>
      <c r="F22" s="6">
        <v>10364</v>
      </c>
      <c r="G22" s="8" t="s">
        <v>45</v>
      </c>
      <c r="H22" s="6">
        <v>3410</v>
      </c>
      <c r="I22" s="6">
        <f t="shared" si="7"/>
        <v>113</v>
      </c>
      <c r="J22" s="6">
        <v>3297</v>
      </c>
      <c r="K22" s="8">
        <f t="shared" si="12"/>
        <v>0.03313782991202346</v>
      </c>
      <c r="L22" s="6">
        <v>13133</v>
      </c>
      <c r="M22" s="6">
        <f t="shared" si="13"/>
        <v>538</v>
      </c>
      <c r="N22" s="6">
        <v>12595</v>
      </c>
      <c r="O22" s="8">
        <f t="shared" si="14"/>
        <v>0.04096550673874971</v>
      </c>
      <c r="P22" s="6">
        <f t="shared" si="3"/>
        <v>25875</v>
      </c>
      <c r="Q22" s="6">
        <f t="shared" si="4"/>
        <v>26256</v>
      </c>
    </row>
    <row r="23" spans="2:17" s="3" customFormat="1" ht="45" customHeight="1">
      <c r="B23" s="5">
        <v>19</v>
      </c>
      <c r="C23" s="6" t="s">
        <v>9</v>
      </c>
      <c r="D23" s="6">
        <v>21375</v>
      </c>
      <c r="E23" s="6">
        <f t="shared" si="11"/>
        <v>1690</v>
      </c>
      <c r="F23" s="6">
        <v>19685</v>
      </c>
      <c r="G23" s="8">
        <f>(D23-F23)/D23</f>
        <v>0.07906432748538011</v>
      </c>
      <c r="H23" s="6">
        <v>16202</v>
      </c>
      <c r="I23" s="6">
        <f t="shared" si="7"/>
        <v>828</v>
      </c>
      <c r="J23" s="6">
        <v>15374</v>
      </c>
      <c r="K23" s="8">
        <f t="shared" si="12"/>
        <v>0.05110480187631156</v>
      </c>
      <c r="L23" s="6">
        <v>37226</v>
      </c>
      <c r="M23" s="6">
        <f t="shared" si="13"/>
        <v>2173</v>
      </c>
      <c r="N23" s="6">
        <v>35053</v>
      </c>
      <c r="O23" s="8">
        <f t="shared" si="14"/>
        <v>0.05837318003545909</v>
      </c>
      <c r="P23" s="6">
        <f t="shared" si="3"/>
        <v>74803</v>
      </c>
      <c r="Q23" s="6">
        <f t="shared" si="4"/>
        <v>70112</v>
      </c>
    </row>
    <row r="24" spans="2:17" ht="45" customHeight="1">
      <c r="B24" s="5">
        <v>20</v>
      </c>
      <c r="C24" s="6" t="s">
        <v>10</v>
      </c>
      <c r="D24" s="6">
        <v>13615</v>
      </c>
      <c r="E24" s="6">
        <f t="shared" si="11"/>
        <v>262</v>
      </c>
      <c r="F24" s="6">
        <v>13353</v>
      </c>
      <c r="G24" s="8">
        <f>(D24-F24)/D24</f>
        <v>0.019243481454278368</v>
      </c>
      <c r="H24" s="6">
        <v>2480</v>
      </c>
      <c r="I24" s="6">
        <f t="shared" si="7"/>
        <v>132</v>
      </c>
      <c r="J24" s="6">
        <v>2348</v>
      </c>
      <c r="K24" s="8">
        <f t="shared" si="12"/>
        <v>0.0532258064516129</v>
      </c>
      <c r="L24" s="6">
        <v>16031</v>
      </c>
      <c r="M24" s="6">
        <f t="shared" si="13"/>
        <v>923</v>
      </c>
      <c r="N24" s="6">
        <v>15108</v>
      </c>
      <c r="O24" s="8">
        <f t="shared" si="14"/>
        <v>0.0575759466034558</v>
      </c>
      <c r="P24" s="6">
        <f t="shared" si="3"/>
        <v>32126</v>
      </c>
      <c r="Q24" s="6">
        <f t="shared" si="4"/>
        <v>30809</v>
      </c>
    </row>
    <row r="25" spans="2:17" ht="45" customHeight="1">
      <c r="B25" s="5">
        <v>21</v>
      </c>
      <c r="C25" s="6" t="s">
        <v>25</v>
      </c>
      <c r="D25" s="6">
        <v>2470</v>
      </c>
      <c r="E25" s="6">
        <f t="shared" si="11"/>
        <v>1109</v>
      </c>
      <c r="F25" s="6">
        <v>1361</v>
      </c>
      <c r="G25" s="8">
        <f>(D25-F25)/D25</f>
        <v>0.4489878542510121</v>
      </c>
      <c r="H25" s="6">
        <v>1154</v>
      </c>
      <c r="I25" s="6">
        <f t="shared" si="7"/>
        <v>713</v>
      </c>
      <c r="J25" s="6">
        <v>441</v>
      </c>
      <c r="K25" s="8">
        <f t="shared" si="12"/>
        <v>0.6178509532062392</v>
      </c>
      <c r="L25" s="6">
        <v>7006</v>
      </c>
      <c r="M25" s="6">
        <f t="shared" si="13"/>
        <v>4679</v>
      </c>
      <c r="N25" s="6">
        <v>2327</v>
      </c>
      <c r="O25" s="8">
        <f t="shared" si="14"/>
        <v>0.6678561233228661</v>
      </c>
      <c r="P25" s="6">
        <f t="shared" si="3"/>
        <v>10630</v>
      </c>
      <c r="Q25" s="6">
        <f t="shared" si="4"/>
        <v>4129</v>
      </c>
    </row>
    <row r="26" spans="2:17" ht="45" customHeight="1">
      <c r="B26" s="5">
        <v>22</v>
      </c>
      <c r="C26" s="6" t="s">
        <v>22</v>
      </c>
      <c r="D26" s="6">
        <v>9767</v>
      </c>
      <c r="E26" s="6" t="s">
        <v>42</v>
      </c>
      <c r="F26" s="6">
        <v>18732</v>
      </c>
      <c r="G26" s="8" t="s">
        <v>42</v>
      </c>
      <c r="H26" s="6">
        <v>2021</v>
      </c>
      <c r="I26" s="6" t="s">
        <v>42</v>
      </c>
      <c r="J26" s="6">
        <v>3950</v>
      </c>
      <c r="K26" s="8" t="s">
        <v>42</v>
      </c>
      <c r="L26" s="6">
        <v>3710</v>
      </c>
      <c r="M26" s="6" t="s">
        <v>42</v>
      </c>
      <c r="N26" s="6">
        <v>7145</v>
      </c>
      <c r="O26" s="8" t="s">
        <v>42</v>
      </c>
      <c r="P26" s="6">
        <f t="shared" si="3"/>
        <v>15498</v>
      </c>
      <c r="Q26" s="6">
        <f t="shared" si="4"/>
        <v>29827</v>
      </c>
    </row>
    <row r="27" spans="2:17" ht="45" customHeight="1">
      <c r="B27" s="5">
        <v>23</v>
      </c>
      <c r="C27" s="6" t="s">
        <v>24</v>
      </c>
      <c r="D27" s="6">
        <v>36149</v>
      </c>
      <c r="E27" s="6">
        <f aca="true" t="shared" si="15" ref="E27:E37">D27-F27</f>
        <v>1666</v>
      </c>
      <c r="F27" s="6">
        <v>34483</v>
      </c>
      <c r="G27" s="8">
        <f aca="true" t="shared" si="16" ref="G27:G37">(D27-F27)/D27</f>
        <v>0.04608702868682398</v>
      </c>
      <c r="H27" s="6">
        <v>5482</v>
      </c>
      <c r="I27" s="6">
        <f t="shared" si="7"/>
        <v>324</v>
      </c>
      <c r="J27" s="6">
        <v>5158</v>
      </c>
      <c r="K27" s="8">
        <f t="shared" si="12"/>
        <v>0.05910251732944181</v>
      </c>
      <c r="L27" s="6">
        <v>20762</v>
      </c>
      <c r="M27" s="6">
        <f t="shared" si="13"/>
        <v>1117</v>
      </c>
      <c r="N27" s="6">
        <v>19645</v>
      </c>
      <c r="O27" s="8">
        <f t="shared" si="14"/>
        <v>0.05380021192563337</v>
      </c>
      <c r="P27" s="6">
        <f t="shared" si="3"/>
        <v>62393</v>
      </c>
      <c r="Q27" s="6">
        <f t="shared" si="4"/>
        <v>59286</v>
      </c>
    </row>
    <row r="28" spans="2:17" ht="45" customHeight="1">
      <c r="B28" s="5">
        <v>24</v>
      </c>
      <c r="C28" s="6" t="s">
        <v>12</v>
      </c>
      <c r="D28" s="6">
        <v>5380</v>
      </c>
      <c r="E28" s="6">
        <f t="shared" si="15"/>
        <v>488</v>
      </c>
      <c r="F28" s="6">
        <v>4892</v>
      </c>
      <c r="G28" s="8">
        <f t="shared" si="16"/>
        <v>0.09070631970260223</v>
      </c>
      <c r="H28" s="6">
        <v>511</v>
      </c>
      <c r="I28" s="6">
        <f t="shared" si="7"/>
        <v>32</v>
      </c>
      <c r="J28" s="6">
        <v>479</v>
      </c>
      <c r="K28" s="8">
        <f t="shared" si="12"/>
        <v>0.06262230919765166</v>
      </c>
      <c r="L28" s="6">
        <v>3318</v>
      </c>
      <c r="M28" s="6">
        <f t="shared" si="13"/>
        <v>158</v>
      </c>
      <c r="N28" s="6">
        <v>3160</v>
      </c>
      <c r="O28" s="8">
        <f t="shared" si="14"/>
        <v>0.047619047619047616</v>
      </c>
      <c r="P28" s="6">
        <f t="shared" si="3"/>
        <v>9209</v>
      </c>
      <c r="Q28" s="6">
        <f t="shared" si="4"/>
        <v>8531</v>
      </c>
    </row>
    <row r="29" spans="2:17" ht="45" customHeight="1">
      <c r="B29" s="5">
        <v>25</v>
      </c>
      <c r="C29" s="6" t="s">
        <v>14</v>
      </c>
      <c r="D29" s="6">
        <v>18333</v>
      </c>
      <c r="E29" s="6">
        <f t="shared" si="15"/>
        <v>613</v>
      </c>
      <c r="F29" s="6">
        <v>17720</v>
      </c>
      <c r="G29" s="8">
        <f t="shared" si="16"/>
        <v>0.033436971581301475</v>
      </c>
      <c r="H29" s="6">
        <v>3714</v>
      </c>
      <c r="I29" s="6">
        <f t="shared" si="7"/>
        <v>112</v>
      </c>
      <c r="J29" s="6">
        <v>3602</v>
      </c>
      <c r="K29" s="8">
        <f t="shared" si="12"/>
        <v>0.030156165858912225</v>
      </c>
      <c r="L29" s="6">
        <v>18259</v>
      </c>
      <c r="M29" s="6">
        <f t="shared" si="13"/>
        <v>622</v>
      </c>
      <c r="N29" s="6">
        <v>17637</v>
      </c>
      <c r="O29" s="8">
        <f t="shared" si="14"/>
        <v>0.03406539240922285</v>
      </c>
      <c r="P29" s="6">
        <f t="shared" si="3"/>
        <v>40306</v>
      </c>
      <c r="Q29" s="6">
        <f t="shared" si="4"/>
        <v>38959</v>
      </c>
    </row>
    <row r="30" spans="2:17" ht="45" customHeight="1">
      <c r="B30" s="5">
        <v>26</v>
      </c>
      <c r="C30" s="6" t="s">
        <v>17</v>
      </c>
      <c r="D30" s="6">
        <v>2529</v>
      </c>
      <c r="E30" s="6">
        <f t="shared" si="15"/>
        <v>69</v>
      </c>
      <c r="F30" s="6">
        <v>2460</v>
      </c>
      <c r="G30" s="8">
        <f t="shared" si="16"/>
        <v>0.027283511269276393</v>
      </c>
      <c r="H30" s="6">
        <v>647</v>
      </c>
      <c r="I30" s="6">
        <f t="shared" si="7"/>
        <v>15</v>
      </c>
      <c r="J30" s="6">
        <v>632</v>
      </c>
      <c r="K30" s="8">
        <f t="shared" si="12"/>
        <v>0.023183925811437404</v>
      </c>
      <c r="L30" s="6">
        <v>3110</v>
      </c>
      <c r="M30" s="6">
        <f t="shared" si="13"/>
        <v>193</v>
      </c>
      <c r="N30" s="6">
        <v>2917</v>
      </c>
      <c r="O30" s="8">
        <f t="shared" si="14"/>
        <v>0.06205787781350482</v>
      </c>
      <c r="P30" s="6">
        <f t="shared" si="3"/>
        <v>6286</v>
      </c>
      <c r="Q30" s="6">
        <f t="shared" si="4"/>
        <v>6009</v>
      </c>
    </row>
    <row r="31" spans="2:17" ht="45" customHeight="1">
      <c r="B31" s="5">
        <v>27</v>
      </c>
      <c r="C31" s="6" t="s">
        <v>33</v>
      </c>
      <c r="D31" s="6">
        <v>11153</v>
      </c>
      <c r="E31" s="6">
        <f t="shared" si="15"/>
        <v>1288</v>
      </c>
      <c r="F31" s="6">
        <v>9865</v>
      </c>
      <c r="G31" s="8">
        <f t="shared" si="16"/>
        <v>0.11548462297139783</v>
      </c>
      <c r="H31" s="6">
        <v>1245</v>
      </c>
      <c r="I31" s="6">
        <f t="shared" si="7"/>
        <v>173</v>
      </c>
      <c r="J31" s="6">
        <v>1072</v>
      </c>
      <c r="K31" s="8">
        <f t="shared" si="12"/>
        <v>0.1389558232931727</v>
      </c>
      <c r="L31" s="6">
        <v>5343</v>
      </c>
      <c r="M31" s="6">
        <f t="shared" si="13"/>
        <v>566</v>
      </c>
      <c r="N31" s="6">
        <v>4777</v>
      </c>
      <c r="O31" s="8">
        <f t="shared" si="14"/>
        <v>0.10593299644394535</v>
      </c>
      <c r="P31" s="6">
        <f t="shared" si="3"/>
        <v>17741</v>
      </c>
      <c r="Q31" s="6">
        <f t="shared" si="4"/>
        <v>15714</v>
      </c>
    </row>
    <row r="32" spans="2:17" ht="45" customHeight="1">
      <c r="B32" s="5">
        <v>28</v>
      </c>
      <c r="C32" s="6" t="s">
        <v>13</v>
      </c>
      <c r="D32" s="6">
        <v>2401</v>
      </c>
      <c r="E32" s="6">
        <f t="shared" si="15"/>
        <v>46</v>
      </c>
      <c r="F32" s="6">
        <v>2355</v>
      </c>
      <c r="G32" s="8">
        <f t="shared" si="16"/>
        <v>0.019158683881715953</v>
      </c>
      <c r="H32" s="6">
        <v>819</v>
      </c>
      <c r="I32" s="6">
        <f t="shared" si="7"/>
        <v>18</v>
      </c>
      <c r="J32" s="6">
        <v>801</v>
      </c>
      <c r="K32" s="8">
        <f t="shared" si="12"/>
        <v>0.02197802197802198</v>
      </c>
      <c r="L32" s="6">
        <v>3746</v>
      </c>
      <c r="M32" s="6">
        <f t="shared" si="13"/>
        <v>48</v>
      </c>
      <c r="N32" s="6">
        <v>3698</v>
      </c>
      <c r="O32" s="8">
        <f t="shared" si="14"/>
        <v>0.012813667912439935</v>
      </c>
      <c r="P32" s="6">
        <f t="shared" si="3"/>
        <v>6966</v>
      </c>
      <c r="Q32" s="6">
        <f t="shared" si="4"/>
        <v>6854</v>
      </c>
    </row>
    <row r="33" spans="2:17" ht="45" customHeight="1">
      <c r="B33" s="5">
        <v>29</v>
      </c>
      <c r="C33" s="6" t="s">
        <v>23</v>
      </c>
      <c r="D33" s="6">
        <v>3742</v>
      </c>
      <c r="E33" s="6">
        <f t="shared" si="15"/>
        <v>403</v>
      </c>
      <c r="F33" s="6">
        <v>3339</v>
      </c>
      <c r="G33" s="8">
        <f t="shared" si="16"/>
        <v>0.10769641902725816</v>
      </c>
      <c r="H33" s="6">
        <v>203</v>
      </c>
      <c r="I33" s="6">
        <f t="shared" si="7"/>
        <v>20</v>
      </c>
      <c r="J33" s="6">
        <v>183</v>
      </c>
      <c r="K33" s="8">
        <f t="shared" si="12"/>
        <v>0.09852216748768473</v>
      </c>
      <c r="L33" s="6">
        <v>977</v>
      </c>
      <c r="M33" s="6">
        <f t="shared" si="13"/>
        <v>62</v>
      </c>
      <c r="N33" s="6">
        <v>915</v>
      </c>
      <c r="O33" s="8">
        <f t="shared" si="14"/>
        <v>0.06345957011258956</v>
      </c>
      <c r="P33" s="6">
        <f t="shared" si="3"/>
        <v>4922</v>
      </c>
      <c r="Q33" s="6">
        <f t="shared" si="4"/>
        <v>4437</v>
      </c>
    </row>
    <row r="34" spans="2:17" s="3" customFormat="1" ht="45" customHeight="1">
      <c r="B34" s="5">
        <v>30</v>
      </c>
      <c r="C34" s="6" t="s">
        <v>19</v>
      </c>
      <c r="D34" s="6">
        <v>4315</v>
      </c>
      <c r="E34" s="6">
        <f t="shared" si="15"/>
        <v>536</v>
      </c>
      <c r="F34" s="6">
        <v>3779</v>
      </c>
      <c r="G34" s="8">
        <f t="shared" si="16"/>
        <v>0.1242178447276941</v>
      </c>
      <c r="H34" s="6">
        <v>226</v>
      </c>
      <c r="I34" s="6">
        <f t="shared" si="7"/>
        <v>11</v>
      </c>
      <c r="J34" s="6">
        <v>215</v>
      </c>
      <c r="K34" s="8">
        <f t="shared" si="12"/>
        <v>0.048672566371681415</v>
      </c>
      <c r="L34" s="6">
        <v>1187</v>
      </c>
      <c r="M34" s="6">
        <f t="shared" si="13"/>
        <v>55</v>
      </c>
      <c r="N34" s="6">
        <v>1132</v>
      </c>
      <c r="O34" s="8">
        <f t="shared" si="14"/>
        <v>0.04633529907329402</v>
      </c>
      <c r="P34" s="6">
        <f t="shared" si="3"/>
        <v>5728</v>
      </c>
      <c r="Q34" s="6">
        <f t="shared" si="4"/>
        <v>5126</v>
      </c>
    </row>
    <row r="35" spans="2:17" ht="45" customHeight="1">
      <c r="B35" s="5">
        <v>31</v>
      </c>
      <c r="C35" s="6" t="s">
        <v>21</v>
      </c>
      <c r="D35" s="6">
        <v>13962</v>
      </c>
      <c r="E35" s="6">
        <f t="shared" si="15"/>
        <v>2724</v>
      </c>
      <c r="F35" s="6">
        <v>11238</v>
      </c>
      <c r="G35" s="8">
        <f t="shared" si="16"/>
        <v>0.1951009883970778</v>
      </c>
      <c r="H35" s="6">
        <v>609</v>
      </c>
      <c r="I35" s="6">
        <f t="shared" si="7"/>
        <v>152</v>
      </c>
      <c r="J35" s="6">
        <v>457</v>
      </c>
      <c r="K35" s="8">
        <f t="shared" si="12"/>
        <v>0.24958949096880131</v>
      </c>
      <c r="L35" s="6">
        <v>6023</v>
      </c>
      <c r="M35" s="6">
        <f t="shared" si="13"/>
        <v>1541</v>
      </c>
      <c r="N35" s="6">
        <v>4482</v>
      </c>
      <c r="O35" s="8">
        <f t="shared" si="14"/>
        <v>0.2558525651668604</v>
      </c>
      <c r="P35" s="6">
        <f t="shared" si="3"/>
        <v>20594</v>
      </c>
      <c r="Q35" s="6">
        <f t="shared" si="4"/>
        <v>16177</v>
      </c>
    </row>
    <row r="36" spans="2:17" ht="45" customHeight="1">
      <c r="B36" s="5">
        <v>32</v>
      </c>
      <c r="C36" s="6" t="s">
        <v>20</v>
      </c>
      <c r="D36" s="6">
        <v>595</v>
      </c>
      <c r="E36" s="6">
        <f t="shared" si="15"/>
        <v>17</v>
      </c>
      <c r="F36" s="6">
        <v>578</v>
      </c>
      <c r="G36" s="8">
        <f t="shared" si="16"/>
        <v>0.02857142857142857</v>
      </c>
      <c r="H36" s="6">
        <v>254</v>
      </c>
      <c r="I36" s="6">
        <f t="shared" si="7"/>
        <v>10</v>
      </c>
      <c r="J36" s="6">
        <v>244</v>
      </c>
      <c r="K36" s="8">
        <f t="shared" si="12"/>
        <v>0.03937007874015748</v>
      </c>
      <c r="L36" s="6">
        <v>1112</v>
      </c>
      <c r="M36" s="6">
        <f t="shared" si="13"/>
        <v>28</v>
      </c>
      <c r="N36" s="6">
        <v>1084</v>
      </c>
      <c r="O36" s="8">
        <f t="shared" si="14"/>
        <v>0.025179856115107913</v>
      </c>
      <c r="P36" s="6">
        <f t="shared" si="3"/>
        <v>1961</v>
      </c>
      <c r="Q36" s="6">
        <f t="shared" si="4"/>
        <v>1906</v>
      </c>
    </row>
    <row r="37" spans="2:17" ht="45" customHeight="1">
      <c r="B37" s="10" t="s">
        <v>43</v>
      </c>
      <c r="C37" s="10"/>
      <c r="D37" s="6">
        <f>SUM(D5:D36)</f>
        <v>394295</v>
      </c>
      <c r="E37" s="5">
        <f t="shared" si="15"/>
        <v>30857</v>
      </c>
      <c r="F37" s="6">
        <f>SUM(F5:F36)</f>
        <v>363438</v>
      </c>
      <c r="G37" s="8">
        <f t="shared" si="16"/>
        <v>0.07825866419812577</v>
      </c>
      <c r="H37" s="5">
        <f>SUM(H5:H36)</f>
        <v>141345</v>
      </c>
      <c r="I37" s="6">
        <f t="shared" si="7"/>
        <v>59963</v>
      </c>
      <c r="J37" s="5">
        <f>SUM(J5:J36)</f>
        <v>81382</v>
      </c>
      <c r="K37" s="8">
        <f t="shared" si="12"/>
        <v>0.4242314903250911</v>
      </c>
      <c r="L37" s="5">
        <f>SUM(L5:L36)</f>
        <v>423924</v>
      </c>
      <c r="M37" s="6">
        <f t="shared" si="13"/>
        <v>188354</v>
      </c>
      <c r="N37" s="5">
        <f>SUM(N5:N36)</f>
        <v>235570</v>
      </c>
      <c r="O37" s="8">
        <f t="shared" si="14"/>
        <v>0.4443107726856701</v>
      </c>
      <c r="P37" s="6">
        <f t="shared" si="3"/>
        <v>959564</v>
      </c>
      <c r="Q37" s="6">
        <f t="shared" si="4"/>
        <v>680390</v>
      </c>
    </row>
  </sheetData>
  <sheetProtection/>
  <mergeCells count="10">
    <mergeCell ref="B37:C37"/>
    <mergeCell ref="B1:Q1"/>
    <mergeCell ref="B2:B4"/>
    <mergeCell ref="C2:C4"/>
    <mergeCell ref="H3:J3"/>
    <mergeCell ref="H3:K3"/>
    <mergeCell ref="L3:O3"/>
    <mergeCell ref="H2:O2"/>
    <mergeCell ref="P2:Q3"/>
    <mergeCell ref="D2:G3"/>
  </mergeCells>
  <printOptions/>
  <pageMargins left="0.7" right="0.7" top="0.75" bottom="0.75" header="0.3" footer="0.3"/>
  <pageSetup fitToHeight="1" fitToWidth="1" horizontalDpi="300" verticalDpi="300" orientation="landscape" scale="25" r:id="rId1"/>
  <ignoredErrors>
    <ignoredError sqref="E37:G37 Q37 M37:N37 K37 I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张鹏</cp:lastModifiedBy>
  <cp:lastPrinted>2016-01-24T13:01:09Z</cp:lastPrinted>
  <dcterms:created xsi:type="dcterms:W3CDTF">2015-02-25T03:07:31Z</dcterms:created>
  <dcterms:modified xsi:type="dcterms:W3CDTF">2016-01-24T13:01:12Z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