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activeTab="0"/>
  </bookViews>
  <sheets>
    <sheet name="Sheet1" sheetId="1" r:id="rId1"/>
  </sheets>
  <definedNames>
    <definedName name="_xlnm.Print_Area" localSheetId="0">'Sheet1'!$B$1:$P$37</definedName>
  </definedNames>
  <calcPr fullCalcOnLoad="1"/>
</workbook>
</file>

<file path=xl/sharedStrings.xml><?xml version="1.0" encoding="utf-8"?>
<sst xmlns="http://schemas.openxmlformats.org/spreadsheetml/2006/main" count="54" uniqueCount="43">
  <si>
    <t>附件5                                                                                                        问题学籍处理进展情况统计表</t>
  </si>
  <si>
    <t>省份</t>
  </si>
  <si>
    <t>身份证号
重复学生数</t>
  </si>
  <si>
    <t>身份证号错误学生数（经公安部身份校验）</t>
  </si>
  <si>
    <t>合计</t>
  </si>
  <si>
    <t>身份证号不存在</t>
  </si>
  <si>
    <t>身份证号与姓名不匹配</t>
  </si>
  <si>
    <t>上期通报
待处理数</t>
  </si>
  <si>
    <t>本月处理
完成数</t>
  </si>
  <si>
    <t>待处理数</t>
  </si>
  <si>
    <t>减少比例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</si>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</sst>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0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sz val="18"/>
      <color indexed="54"/>
      <name val="宋体"/>
      <family val="0"/>
    </font>
    <font>
      <u val="single"/>
      <sz val="10"/>
      <color indexed="30"/>
      <name val="Arial"/>
      <family val="2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Arial"/>
      <family val="2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15" fillId="7" borderId="0" applyNumberFormat="0" applyBorder="0" applyAlignment="0" applyProtection="0"/>
    <xf numFmtId="0" fontId="9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2" borderId="6" applyNumberFormat="0" applyAlignment="0" applyProtection="0"/>
    <xf numFmtId="0" fontId="7" fillId="2" borderId="1" applyNumberFormat="0" applyAlignment="0" applyProtection="0"/>
    <xf numFmtId="0" fontId="20" fillId="9" borderId="7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/>
      <protection/>
    </xf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28" fontId="3" fillId="0" borderId="12" xfId="0" applyNumberFormat="1" applyFont="1" applyFill="1" applyBorder="1" applyAlignment="1">
      <alignment horizontal="center" vertical="center" wrapText="1"/>
    </xf>
    <xf numFmtId="28" fontId="3" fillId="0" borderId="13" xfId="0" applyNumberFormat="1" applyFont="1" applyFill="1" applyBorder="1" applyAlignment="1">
      <alignment horizontal="center" vertical="center" wrapText="1"/>
    </xf>
    <xf numFmtId="28" fontId="3" fillId="0" borderId="14" xfId="0" applyNumberFormat="1" applyFont="1" applyFill="1" applyBorder="1" applyAlignment="1">
      <alignment horizontal="center" vertical="center" wrapText="1"/>
    </xf>
    <xf numFmtId="28" fontId="3" fillId="0" borderId="15" xfId="0" applyNumberFormat="1" applyFont="1" applyFill="1" applyBorder="1" applyAlignment="1">
      <alignment horizontal="center" vertical="center" wrapText="1"/>
    </xf>
    <xf numFmtId="28" fontId="3" fillId="0" borderId="10" xfId="0" applyNumberFormat="1" applyFont="1" applyFill="1" applyBorder="1" applyAlignment="1">
      <alignment horizontal="center" vertical="center" wrapText="1"/>
    </xf>
    <xf numFmtId="28" fontId="3" fillId="0" borderId="16" xfId="0" applyNumberFormat="1" applyFont="1" applyFill="1" applyBorder="1" applyAlignment="1">
      <alignment horizontal="center" vertical="center" wrapText="1"/>
    </xf>
    <xf numFmtId="28" fontId="3" fillId="0" borderId="11" xfId="0" applyNumberFormat="1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Sheet0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zoomScale="35" zoomScaleNormal="35" workbookViewId="0" topLeftCell="A1">
      <selection activeCell="S1" sqref="S1"/>
    </sheetView>
  </sheetViews>
  <sheetFormatPr defaultColWidth="9.140625" defaultRowHeight="12.75"/>
  <cols>
    <col min="1" max="1" width="8.421875" style="3" customWidth="1"/>
    <col min="2" max="16" width="30.7109375" style="3" customWidth="1"/>
    <col min="17" max="16384" width="9.140625" style="3" customWidth="1"/>
  </cols>
  <sheetData>
    <row r="1" spans="2:16" ht="104.2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45" customHeight="1">
      <c r="B2" s="5" t="s">
        <v>1</v>
      </c>
      <c r="C2" s="6" t="s">
        <v>2</v>
      </c>
      <c r="D2" s="7"/>
      <c r="E2" s="7"/>
      <c r="F2" s="8"/>
      <c r="G2" s="5" t="s">
        <v>3</v>
      </c>
      <c r="H2" s="5"/>
      <c r="I2" s="5"/>
      <c r="J2" s="5"/>
      <c r="K2" s="5"/>
      <c r="L2" s="5"/>
      <c r="M2" s="5"/>
      <c r="N2" s="5"/>
      <c r="O2" s="19" t="s">
        <v>4</v>
      </c>
      <c r="P2" s="19"/>
    </row>
    <row r="3" spans="2:16" ht="45" customHeight="1">
      <c r="B3" s="5"/>
      <c r="C3" s="9"/>
      <c r="D3" s="10"/>
      <c r="E3" s="10"/>
      <c r="F3" s="11"/>
      <c r="G3" s="5" t="s">
        <v>5</v>
      </c>
      <c r="H3" s="5"/>
      <c r="I3" s="5"/>
      <c r="J3" s="5"/>
      <c r="K3" s="5" t="s">
        <v>6</v>
      </c>
      <c r="L3" s="5"/>
      <c r="M3" s="5"/>
      <c r="N3" s="5"/>
      <c r="O3" s="19"/>
      <c r="P3" s="19"/>
    </row>
    <row r="4" spans="2:16" s="1" customFormat="1" ht="74.25" customHeight="1">
      <c r="B4" s="5"/>
      <c r="C4" s="12" t="s">
        <v>7</v>
      </c>
      <c r="D4" s="12" t="s">
        <v>8</v>
      </c>
      <c r="E4" s="12" t="s">
        <v>9</v>
      </c>
      <c r="F4" s="12" t="s">
        <v>10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7</v>
      </c>
      <c r="P4" s="12" t="s">
        <v>9</v>
      </c>
    </row>
    <row r="5" spans="2:16" ht="45" customHeight="1">
      <c r="B5" s="13" t="s">
        <v>11</v>
      </c>
      <c r="C5" s="14">
        <v>24376</v>
      </c>
      <c r="D5" s="13">
        <f>C5-E5</f>
        <v>354</v>
      </c>
      <c r="E5" s="14">
        <v>24022</v>
      </c>
      <c r="F5" s="15">
        <f>(C5-E5)/C5</f>
        <v>0.014522481128979324</v>
      </c>
      <c r="G5" s="14">
        <v>107</v>
      </c>
      <c r="H5" s="13">
        <f>G5-I5</f>
        <v>5</v>
      </c>
      <c r="I5" s="14">
        <v>102</v>
      </c>
      <c r="J5" s="15">
        <f aca="true" t="shared" si="0" ref="J5:J19">(G5-I5)/G5</f>
        <v>0.04672897196261682</v>
      </c>
      <c r="K5" s="13">
        <v>237</v>
      </c>
      <c r="L5" s="13">
        <f aca="true" t="shared" si="1" ref="L5:L13">K5-M5</f>
        <v>11</v>
      </c>
      <c r="M5" s="13">
        <v>226</v>
      </c>
      <c r="N5" s="15">
        <f aca="true" t="shared" si="2" ref="N5:N13">(K5-M5)/K5</f>
        <v>0.046413502109704644</v>
      </c>
      <c r="O5" s="13">
        <f aca="true" t="shared" si="3" ref="O5:O37">C5+G5+K5</f>
        <v>24720</v>
      </c>
      <c r="P5" s="13">
        <f aca="true" t="shared" si="4" ref="P5:P37">E5+I5+M5</f>
        <v>24350</v>
      </c>
    </row>
    <row r="6" spans="2:16" s="2" customFormat="1" ht="45" customHeight="1">
      <c r="B6" s="13" t="s">
        <v>12</v>
      </c>
      <c r="C6" s="13">
        <v>11969</v>
      </c>
      <c r="D6" s="13">
        <f aca="true" t="shared" si="5" ref="D6:D37">C6-E6</f>
        <v>481</v>
      </c>
      <c r="E6" s="13">
        <v>11488</v>
      </c>
      <c r="F6" s="15">
        <f aca="true" t="shared" si="6" ref="F6:F37">(C6-E6)/C6</f>
        <v>0.04018715013785613</v>
      </c>
      <c r="G6" s="13">
        <v>256</v>
      </c>
      <c r="H6" s="13">
        <f>G6-I6</f>
        <v>0</v>
      </c>
      <c r="I6" s="13">
        <v>256</v>
      </c>
      <c r="J6" s="15">
        <f t="shared" si="0"/>
        <v>0</v>
      </c>
      <c r="K6" s="13">
        <v>1749</v>
      </c>
      <c r="L6" s="13">
        <f t="shared" si="1"/>
        <v>0</v>
      </c>
      <c r="M6" s="13">
        <v>1749</v>
      </c>
      <c r="N6" s="15">
        <f t="shared" si="2"/>
        <v>0</v>
      </c>
      <c r="O6" s="13">
        <f t="shared" si="3"/>
        <v>13974</v>
      </c>
      <c r="P6" s="13">
        <f t="shared" si="4"/>
        <v>13493</v>
      </c>
    </row>
    <row r="7" spans="2:16" s="2" customFormat="1" ht="45" customHeight="1">
      <c r="B7" s="13" t="s">
        <v>13</v>
      </c>
      <c r="C7" s="13">
        <v>17646</v>
      </c>
      <c r="D7" s="13">
        <f t="shared" si="5"/>
        <v>935</v>
      </c>
      <c r="E7" s="13">
        <v>16711</v>
      </c>
      <c r="F7" s="15">
        <f t="shared" si="6"/>
        <v>0.052986512524084775</v>
      </c>
      <c r="G7" s="13">
        <v>2305</v>
      </c>
      <c r="H7" s="13">
        <f aca="true" t="shared" si="7" ref="H7:H37">G7-I7</f>
        <v>111</v>
      </c>
      <c r="I7" s="13">
        <v>2194</v>
      </c>
      <c r="J7" s="15">
        <f t="shared" si="0"/>
        <v>0.04815618221258135</v>
      </c>
      <c r="K7" s="13">
        <v>7171</v>
      </c>
      <c r="L7" s="13">
        <f t="shared" si="1"/>
        <v>276</v>
      </c>
      <c r="M7" s="13">
        <v>6895</v>
      </c>
      <c r="N7" s="15">
        <f t="shared" si="2"/>
        <v>0.03848835587784131</v>
      </c>
      <c r="O7" s="13">
        <f t="shared" si="3"/>
        <v>27122</v>
      </c>
      <c r="P7" s="13">
        <f t="shared" si="4"/>
        <v>25800</v>
      </c>
    </row>
    <row r="8" spans="2:16" s="2" customFormat="1" ht="45" customHeight="1">
      <c r="B8" s="13" t="s">
        <v>14</v>
      </c>
      <c r="C8" s="13">
        <v>6889</v>
      </c>
      <c r="D8" s="13">
        <f t="shared" si="5"/>
        <v>179</v>
      </c>
      <c r="E8" s="13">
        <v>6710</v>
      </c>
      <c r="F8" s="15">
        <f t="shared" si="6"/>
        <v>0.02598345187980839</v>
      </c>
      <c r="G8" s="13">
        <v>662</v>
      </c>
      <c r="H8" s="13">
        <f t="shared" si="7"/>
        <v>5</v>
      </c>
      <c r="I8" s="13">
        <v>657</v>
      </c>
      <c r="J8" s="15">
        <f t="shared" si="0"/>
        <v>0.0075528700906344415</v>
      </c>
      <c r="K8" s="13">
        <v>2276</v>
      </c>
      <c r="L8" s="13">
        <f t="shared" si="1"/>
        <v>27</v>
      </c>
      <c r="M8" s="13">
        <v>2249</v>
      </c>
      <c r="N8" s="15">
        <f t="shared" si="2"/>
        <v>0.011862917398945518</v>
      </c>
      <c r="O8" s="13">
        <f t="shared" si="3"/>
        <v>9827</v>
      </c>
      <c r="P8" s="13">
        <f t="shared" si="4"/>
        <v>9616</v>
      </c>
    </row>
    <row r="9" spans="2:16" s="2" customFormat="1" ht="45" customHeight="1">
      <c r="B9" s="13" t="s">
        <v>15</v>
      </c>
      <c r="C9" s="13">
        <v>4160</v>
      </c>
      <c r="D9" s="13">
        <f t="shared" si="5"/>
        <v>126</v>
      </c>
      <c r="E9" s="13">
        <v>4034</v>
      </c>
      <c r="F9" s="15">
        <f t="shared" si="6"/>
        <v>0.03028846153846154</v>
      </c>
      <c r="G9" s="13">
        <v>321</v>
      </c>
      <c r="H9" s="13">
        <f t="shared" si="7"/>
        <v>0</v>
      </c>
      <c r="I9" s="13">
        <v>321</v>
      </c>
      <c r="J9" s="15">
        <f t="shared" si="0"/>
        <v>0</v>
      </c>
      <c r="K9" s="13">
        <v>2082</v>
      </c>
      <c r="L9" s="13">
        <f t="shared" si="1"/>
        <v>12</v>
      </c>
      <c r="M9" s="13">
        <v>2070</v>
      </c>
      <c r="N9" s="15">
        <f t="shared" si="2"/>
        <v>0.005763688760806916</v>
      </c>
      <c r="O9" s="13">
        <f t="shared" si="3"/>
        <v>6563</v>
      </c>
      <c r="P9" s="13">
        <f t="shared" si="4"/>
        <v>6425</v>
      </c>
    </row>
    <row r="10" spans="2:16" s="2" customFormat="1" ht="45" customHeight="1">
      <c r="B10" s="13" t="s">
        <v>16</v>
      </c>
      <c r="C10" s="13">
        <v>5883</v>
      </c>
      <c r="D10" s="13">
        <f t="shared" si="5"/>
        <v>236</v>
      </c>
      <c r="E10" s="13">
        <v>5647</v>
      </c>
      <c r="F10" s="15">
        <f t="shared" si="6"/>
        <v>0.04011558728539861</v>
      </c>
      <c r="G10" s="13">
        <v>410</v>
      </c>
      <c r="H10" s="13">
        <f t="shared" si="7"/>
        <v>25</v>
      </c>
      <c r="I10" s="13">
        <v>385</v>
      </c>
      <c r="J10" s="15">
        <f t="shared" si="0"/>
        <v>0.06097560975609756</v>
      </c>
      <c r="K10" s="13">
        <v>1551</v>
      </c>
      <c r="L10" s="13">
        <f t="shared" si="1"/>
        <v>120</v>
      </c>
      <c r="M10" s="13">
        <v>1431</v>
      </c>
      <c r="N10" s="15">
        <f t="shared" si="2"/>
        <v>0.07736943907156674</v>
      </c>
      <c r="O10" s="13">
        <f t="shared" si="3"/>
        <v>7844</v>
      </c>
      <c r="P10" s="13">
        <f t="shared" si="4"/>
        <v>7463</v>
      </c>
    </row>
    <row r="11" spans="2:16" s="2" customFormat="1" ht="45" customHeight="1">
      <c r="B11" s="13" t="s">
        <v>17</v>
      </c>
      <c r="C11" s="13">
        <v>965</v>
      </c>
      <c r="D11" s="13">
        <f t="shared" si="5"/>
        <v>11</v>
      </c>
      <c r="E11" s="13">
        <v>954</v>
      </c>
      <c r="F11" s="15">
        <f t="shared" si="6"/>
        <v>0.011398963730569948</v>
      </c>
      <c r="G11" s="13">
        <v>36</v>
      </c>
      <c r="H11" s="13">
        <f t="shared" si="7"/>
        <v>0</v>
      </c>
      <c r="I11" s="13">
        <v>36</v>
      </c>
      <c r="J11" s="15">
        <f t="shared" si="0"/>
        <v>0</v>
      </c>
      <c r="K11" s="13">
        <v>192</v>
      </c>
      <c r="L11" s="13">
        <f t="shared" si="1"/>
        <v>1</v>
      </c>
      <c r="M11" s="13">
        <v>191</v>
      </c>
      <c r="N11" s="15">
        <f t="shared" si="2"/>
        <v>0.005208333333333333</v>
      </c>
      <c r="O11" s="13">
        <f t="shared" si="3"/>
        <v>1193</v>
      </c>
      <c r="P11" s="13">
        <f t="shared" si="4"/>
        <v>1181</v>
      </c>
    </row>
    <row r="12" spans="2:16" s="2" customFormat="1" ht="45" customHeight="1">
      <c r="B12" s="13" t="s">
        <v>18</v>
      </c>
      <c r="C12" s="13">
        <v>10044</v>
      </c>
      <c r="D12" s="13">
        <f t="shared" si="5"/>
        <v>665</v>
      </c>
      <c r="E12" s="13">
        <v>9379</v>
      </c>
      <c r="F12" s="15">
        <f t="shared" si="6"/>
        <v>0.06620868180007965</v>
      </c>
      <c r="G12" s="13">
        <v>1021</v>
      </c>
      <c r="H12" s="13">
        <f t="shared" si="7"/>
        <v>49</v>
      </c>
      <c r="I12" s="13">
        <v>972</v>
      </c>
      <c r="J12" s="15">
        <f t="shared" si="0"/>
        <v>0.047992164544564155</v>
      </c>
      <c r="K12" s="13">
        <v>1840</v>
      </c>
      <c r="L12" s="13">
        <f t="shared" si="1"/>
        <v>92</v>
      </c>
      <c r="M12" s="13">
        <v>1748</v>
      </c>
      <c r="N12" s="15">
        <f t="shared" si="2"/>
        <v>0.05</v>
      </c>
      <c r="O12" s="13">
        <f t="shared" si="3"/>
        <v>12905</v>
      </c>
      <c r="P12" s="13">
        <f t="shared" si="4"/>
        <v>12099</v>
      </c>
    </row>
    <row r="13" spans="2:16" s="2" customFormat="1" ht="45" customHeight="1">
      <c r="B13" s="13" t="s">
        <v>19</v>
      </c>
      <c r="C13" s="14">
        <v>1594</v>
      </c>
      <c r="D13" s="13">
        <f t="shared" si="5"/>
        <v>100</v>
      </c>
      <c r="E13" s="14">
        <v>1494</v>
      </c>
      <c r="F13" s="15">
        <f t="shared" si="6"/>
        <v>0.06273525721455459</v>
      </c>
      <c r="G13" s="14">
        <v>1</v>
      </c>
      <c r="H13" s="13">
        <f t="shared" si="7"/>
        <v>0</v>
      </c>
      <c r="I13" s="14">
        <v>1</v>
      </c>
      <c r="J13" s="15">
        <f t="shared" si="0"/>
        <v>0</v>
      </c>
      <c r="K13" s="13">
        <v>12</v>
      </c>
      <c r="L13" s="13">
        <f t="shared" si="1"/>
        <v>0</v>
      </c>
      <c r="M13" s="13">
        <v>12</v>
      </c>
      <c r="N13" s="15">
        <f t="shared" si="2"/>
        <v>0</v>
      </c>
      <c r="O13" s="13">
        <f t="shared" si="3"/>
        <v>1607</v>
      </c>
      <c r="P13" s="13">
        <f t="shared" si="4"/>
        <v>1507</v>
      </c>
    </row>
    <row r="14" spans="2:16" s="2" customFormat="1" ht="45" customHeight="1">
      <c r="B14" s="13" t="s">
        <v>20</v>
      </c>
      <c r="C14" s="14">
        <v>15996</v>
      </c>
      <c r="D14" s="13">
        <f t="shared" si="5"/>
        <v>398</v>
      </c>
      <c r="E14" s="14">
        <v>15598</v>
      </c>
      <c r="F14" s="15">
        <f t="shared" si="6"/>
        <v>0.02488122030507627</v>
      </c>
      <c r="G14" s="14">
        <v>1352</v>
      </c>
      <c r="H14" s="13">
        <f t="shared" si="7"/>
        <v>41</v>
      </c>
      <c r="I14" s="14">
        <v>1311</v>
      </c>
      <c r="J14" s="15">
        <f t="shared" si="0"/>
        <v>0.030325443786982247</v>
      </c>
      <c r="K14" s="13">
        <v>2324</v>
      </c>
      <c r="L14" s="13">
        <f aca="true" t="shared" si="8" ref="L14:L19">K14-M14</f>
        <v>76</v>
      </c>
      <c r="M14" s="13">
        <v>2248</v>
      </c>
      <c r="N14" s="15">
        <f aca="true" t="shared" si="9" ref="N14:N19">(K14-M14)/K14</f>
        <v>0.03270223752151463</v>
      </c>
      <c r="O14" s="13">
        <f t="shared" si="3"/>
        <v>19672</v>
      </c>
      <c r="P14" s="13">
        <f t="shared" si="4"/>
        <v>19157</v>
      </c>
    </row>
    <row r="15" spans="2:16" s="2" customFormat="1" ht="45" customHeight="1">
      <c r="B15" s="13" t="s">
        <v>21</v>
      </c>
      <c r="C15" s="14">
        <v>64070</v>
      </c>
      <c r="D15" s="13">
        <f t="shared" si="5"/>
        <v>2981</v>
      </c>
      <c r="E15" s="14">
        <v>61089</v>
      </c>
      <c r="F15" s="15">
        <f t="shared" si="6"/>
        <v>0.046527235835804585</v>
      </c>
      <c r="G15" s="14">
        <v>6191</v>
      </c>
      <c r="H15" s="13">
        <f t="shared" si="7"/>
        <v>123</v>
      </c>
      <c r="I15" s="14">
        <v>6068</v>
      </c>
      <c r="J15" s="15">
        <f t="shared" si="0"/>
        <v>0.019867549668874173</v>
      </c>
      <c r="K15" s="13">
        <v>10292</v>
      </c>
      <c r="L15" s="13">
        <f t="shared" si="8"/>
        <v>343</v>
      </c>
      <c r="M15" s="13">
        <v>9949</v>
      </c>
      <c r="N15" s="15">
        <f t="shared" si="9"/>
        <v>0.033326855810338125</v>
      </c>
      <c r="O15" s="13">
        <f t="shared" si="3"/>
        <v>80553</v>
      </c>
      <c r="P15" s="13">
        <f t="shared" si="4"/>
        <v>77106</v>
      </c>
    </row>
    <row r="16" spans="2:16" s="2" customFormat="1" ht="45" customHeight="1">
      <c r="B16" s="13" t="s">
        <v>22</v>
      </c>
      <c r="C16" s="14">
        <v>11032</v>
      </c>
      <c r="D16" s="13">
        <f t="shared" si="5"/>
        <v>610</v>
      </c>
      <c r="E16" s="14">
        <v>10422</v>
      </c>
      <c r="F16" s="15">
        <f t="shared" si="6"/>
        <v>0.05529369108049311</v>
      </c>
      <c r="G16" s="14">
        <v>652</v>
      </c>
      <c r="H16" s="13">
        <f t="shared" si="7"/>
        <v>86</v>
      </c>
      <c r="I16" s="14">
        <v>566</v>
      </c>
      <c r="J16" s="15">
        <f t="shared" si="0"/>
        <v>0.13190184049079753</v>
      </c>
      <c r="K16" s="13">
        <v>2615</v>
      </c>
      <c r="L16" s="13">
        <f t="shared" si="8"/>
        <v>231</v>
      </c>
      <c r="M16" s="13">
        <v>2384</v>
      </c>
      <c r="N16" s="15">
        <f t="shared" si="9"/>
        <v>0.08833652007648184</v>
      </c>
      <c r="O16" s="13">
        <f t="shared" si="3"/>
        <v>14299</v>
      </c>
      <c r="P16" s="13">
        <f t="shared" si="4"/>
        <v>13372</v>
      </c>
    </row>
    <row r="17" spans="2:16" s="2" customFormat="1" ht="45" customHeight="1">
      <c r="B17" s="13" t="s">
        <v>23</v>
      </c>
      <c r="C17" s="13">
        <v>8384</v>
      </c>
      <c r="D17" s="13">
        <f t="shared" si="5"/>
        <v>289</v>
      </c>
      <c r="E17" s="13">
        <v>8095</v>
      </c>
      <c r="F17" s="15">
        <f t="shared" si="6"/>
        <v>0.034470419847328244</v>
      </c>
      <c r="G17" s="13">
        <v>352</v>
      </c>
      <c r="H17" s="13">
        <f t="shared" si="7"/>
        <v>5</v>
      </c>
      <c r="I17" s="13">
        <v>347</v>
      </c>
      <c r="J17" s="15">
        <f t="shared" si="0"/>
        <v>0.014204545454545454</v>
      </c>
      <c r="K17" s="13">
        <v>1185</v>
      </c>
      <c r="L17" s="13">
        <f t="shared" si="8"/>
        <v>18</v>
      </c>
      <c r="M17" s="13">
        <v>1167</v>
      </c>
      <c r="N17" s="15">
        <f t="shared" si="9"/>
        <v>0.015189873417721518</v>
      </c>
      <c r="O17" s="13">
        <f t="shared" si="3"/>
        <v>9921</v>
      </c>
      <c r="P17" s="13">
        <f t="shared" si="4"/>
        <v>9609</v>
      </c>
    </row>
    <row r="18" spans="2:16" s="2" customFormat="1" ht="45" customHeight="1">
      <c r="B18" s="13" t="s">
        <v>24</v>
      </c>
      <c r="C18" s="13">
        <v>14270</v>
      </c>
      <c r="D18" s="13">
        <f t="shared" si="5"/>
        <v>519</v>
      </c>
      <c r="E18" s="13">
        <v>13751</v>
      </c>
      <c r="F18" s="15">
        <f t="shared" si="6"/>
        <v>0.03637000700770848</v>
      </c>
      <c r="G18" s="13">
        <v>3343</v>
      </c>
      <c r="H18" s="13">
        <f t="shared" si="7"/>
        <v>100</v>
      </c>
      <c r="I18" s="13">
        <v>3243</v>
      </c>
      <c r="J18" s="15">
        <f t="shared" si="0"/>
        <v>0.029913251570445706</v>
      </c>
      <c r="K18" s="13">
        <v>8561</v>
      </c>
      <c r="L18" s="13">
        <f t="shared" si="8"/>
        <v>234</v>
      </c>
      <c r="M18" s="13">
        <v>8327</v>
      </c>
      <c r="N18" s="15">
        <f t="shared" si="9"/>
        <v>0.027333255460810654</v>
      </c>
      <c r="O18" s="13">
        <f t="shared" si="3"/>
        <v>26174</v>
      </c>
      <c r="P18" s="13">
        <f t="shared" si="4"/>
        <v>25321</v>
      </c>
    </row>
    <row r="19" spans="2:16" s="2" customFormat="1" ht="45" customHeight="1">
      <c r="B19" s="13" t="s">
        <v>25</v>
      </c>
      <c r="C19" s="14">
        <v>51685</v>
      </c>
      <c r="D19" s="13">
        <f t="shared" si="5"/>
        <v>296</v>
      </c>
      <c r="E19" s="14">
        <v>51389</v>
      </c>
      <c r="F19" s="15">
        <f t="shared" si="6"/>
        <v>0.0057270000967398664</v>
      </c>
      <c r="G19" s="14">
        <v>6858</v>
      </c>
      <c r="H19" s="13">
        <f t="shared" si="7"/>
        <v>52</v>
      </c>
      <c r="I19" s="14">
        <v>6806</v>
      </c>
      <c r="J19" s="15">
        <f t="shared" si="0"/>
        <v>0.00758238553514144</v>
      </c>
      <c r="K19" s="13">
        <v>20278</v>
      </c>
      <c r="L19" s="13">
        <f t="shared" si="8"/>
        <v>99</v>
      </c>
      <c r="M19" s="13">
        <v>20179</v>
      </c>
      <c r="N19" s="15">
        <f t="shared" si="9"/>
        <v>0.00488213827793668</v>
      </c>
      <c r="O19" s="13">
        <f t="shared" si="3"/>
        <v>78821</v>
      </c>
      <c r="P19" s="13">
        <f t="shared" si="4"/>
        <v>78374</v>
      </c>
    </row>
    <row r="20" spans="2:16" s="2" customFormat="1" ht="45" customHeight="1">
      <c r="B20" s="13" t="s">
        <v>26</v>
      </c>
      <c r="C20" s="13">
        <v>30148</v>
      </c>
      <c r="D20" s="13">
        <f t="shared" si="5"/>
        <v>3693</v>
      </c>
      <c r="E20" s="13">
        <v>26455</v>
      </c>
      <c r="F20" s="15">
        <f t="shared" si="6"/>
        <v>0.12249568793949847</v>
      </c>
      <c r="G20" s="13">
        <v>1469</v>
      </c>
      <c r="H20" s="13">
        <f t="shared" si="7"/>
        <v>82</v>
      </c>
      <c r="I20" s="13">
        <v>1387</v>
      </c>
      <c r="J20" s="15">
        <f aca="true" t="shared" si="10" ref="J20:J37">(G20-I20)/G20</f>
        <v>0.055820285908781485</v>
      </c>
      <c r="K20" s="13">
        <v>6440</v>
      </c>
      <c r="L20" s="13">
        <f aca="true" t="shared" si="11" ref="L20:L37">K20-M20</f>
        <v>331</v>
      </c>
      <c r="M20" s="13">
        <v>6109</v>
      </c>
      <c r="N20" s="15">
        <f aca="true" t="shared" si="12" ref="N20:N37">(K20-M20)/K20</f>
        <v>0.05139751552795031</v>
      </c>
      <c r="O20" s="13">
        <f t="shared" si="3"/>
        <v>38057</v>
      </c>
      <c r="P20" s="13">
        <f t="shared" si="4"/>
        <v>33951</v>
      </c>
    </row>
    <row r="21" spans="2:16" s="2" customFormat="1" ht="45" customHeight="1">
      <c r="B21" s="13" t="s">
        <v>27</v>
      </c>
      <c r="C21" s="13">
        <v>18486</v>
      </c>
      <c r="D21" s="13">
        <f t="shared" si="5"/>
        <v>623</v>
      </c>
      <c r="E21" s="13">
        <v>17863</v>
      </c>
      <c r="F21" s="15">
        <f t="shared" si="6"/>
        <v>0.033701179270799526</v>
      </c>
      <c r="G21" s="16">
        <v>4004</v>
      </c>
      <c r="H21" s="13">
        <f t="shared" si="7"/>
        <v>83</v>
      </c>
      <c r="I21" s="16">
        <v>3921</v>
      </c>
      <c r="J21" s="15">
        <f t="shared" si="10"/>
        <v>0.020729270729270728</v>
      </c>
      <c r="K21" s="16">
        <v>4295</v>
      </c>
      <c r="L21" s="13">
        <f t="shared" si="11"/>
        <v>134</v>
      </c>
      <c r="M21" s="16">
        <v>4161</v>
      </c>
      <c r="N21" s="15">
        <f t="shared" si="12"/>
        <v>0.03119906868451688</v>
      </c>
      <c r="O21" s="13">
        <f t="shared" si="3"/>
        <v>26785</v>
      </c>
      <c r="P21" s="13">
        <f t="shared" si="4"/>
        <v>25945</v>
      </c>
    </row>
    <row r="22" spans="2:16" s="2" customFormat="1" ht="45" customHeight="1">
      <c r="B22" s="13" t="s">
        <v>28</v>
      </c>
      <c r="C22" s="13">
        <v>8782</v>
      </c>
      <c r="D22" s="13">
        <f t="shared" si="5"/>
        <v>164</v>
      </c>
      <c r="E22" s="13">
        <v>8618</v>
      </c>
      <c r="F22" s="15">
        <f t="shared" si="6"/>
        <v>0.018674561603279436</v>
      </c>
      <c r="G22" s="13">
        <v>2766</v>
      </c>
      <c r="H22" s="13">
        <f t="shared" si="7"/>
        <v>50</v>
      </c>
      <c r="I22" s="13">
        <v>2716</v>
      </c>
      <c r="J22" s="15">
        <f t="shared" si="10"/>
        <v>0.018076644974692697</v>
      </c>
      <c r="K22" s="13">
        <v>10500</v>
      </c>
      <c r="L22" s="13">
        <f t="shared" si="11"/>
        <v>212</v>
      </c>
      <c r="M22" s="13">
        <v>10288</v>
      </c>
      <c r="N22" s="15">
        <f t="shared" si="12"/>
        <v>0.02019047619047619</v>
      </c>
      <c r="O22" s="13">
        <f t="shared" si="3"/>
        <v>22048</v>
      </c>
      <c r="P22" s="13">
        <f t="shared" si="4"/>
        <v>21622</v>
      </c>
    </row>
    <row r="23" spans="2:16" s="2" customFormat="1" ht="45" customHeight="1">
      <c r="B23" s="13" t="s">
        <v>29</v>
      </c>
      <c r="C23" s="13">
        <v>71996</v>
      </c>
      <c r="D23" s="13">
        <f t="shared" si="5"/>
        <v>10605</v>
      </c>
      <c r="E23" s="13">
        <v>61391</v>
      </c>
      <c r="F23" s="15">
        <f t="shared" si="6"/>
        <v>0.1472998499916662</v>
      </c>
      <c r="G23" s="13">
        <v>10397</v>
      </c>
      <c r="H23" s="13">
        <f t="shared" si="7"/>
        <v>1108</v>
      </c>
      <c r="I23" s="13">
        <v>9289</v>
      </c>
      <c r="J23" s="15">
        <f t="shared" si="10"/>
        <v>0.10656920265461191</v>
      </c>
      <c r="K23" s="13">
        <v>22810</v>
      </c>
      <c r="L23" s="13">
        <f t="shared" si="11"/>
        <v>1650</v>
      </c>
      <c r="M23" s="13">
        <v>21160</v>
      </c>
      <c r="N23" s="15">
        <f t="shared" si="12"/>
        <v>0.07233669443226655</v>
      </c>
      <c r="O23" s="13">
        <f t="shared" si="3"/>
        <v>105203</v>
      </c>
      <c r="P23" s="13">
        <f t="shared" si="4"/>
        <v>91840</v>
      </c>
    </row>
    <row r="24" spans="2:16" ht="45" customHeight="1">
      <c r="B24" s="13" t="s">
        <v>30</v>
      </c>
      <c r="C24" s="13">
        <v>11952</v>
      </c>
      <c r="D24" s="13">
        <f t="shared" si="5"/>
        <v>362</v>
      </c>
      <c r="E24" s="13">
        <v>11590</v>
      </c>
      <c r="F24" s="15">
        <f t="shared" si="6"/>
        <v>0.030287817938420347</v>
      </c>
      <c r="G24" s="13">
        <v>1897</v>
      </c>
      <c r="H24" s="13">
        <f t="shared" si="7"/>
        <v>69</v>
      </c>
      <c r="I24" s="13">
        <v>1828</v>
      </c>
      <c r="J24" s="15">
        <f t="shared" si="10"/>
        <v>0.03637322087506589</v>
      </c>
      <c r="K24" s="13">
        <v>12182</v>
      </c>
      <c r="L24" s="13">
        <f t="shared" si="11"/>
        <v>478</v>
      </c>
      <c r="M24" s="13">
        <v>11704</v>
      </c>
      <c r="N24" s="15">
        <f t="shared" si="12"/>
        <v>0.039238220325069774</v>
      </c>
      <c r="O24" s="13">
        <f t="shared" si="3"/>
        <v>26031</v>
      </c>
      <c r="P24" s="13">
        <f t="shared" si="4"/>
        <v>25122</v>
      </c>
    </row>
    <row r="25" spans="2:16" ht="45" customHeight="1">
      <c r="B25" s="13" t="s">
        <v>31</v>
      </c>
      <c r="C25" s="13">
        <v>6035</v>
      </c>
      <c r="D25" s="13">
        <f t="shared" si="5"/>
        <v>132</v>
      </c>
      <c r="E25" s="13">
        <v>5903</v>
      </c>
      <c r="F25" s="15">
        <f t="shared" si="6"/>
        <v>0.02187241093620547</v>
      </c>
      <c r="G25" s="13">
        <v>126</v>
      </c>
      <c r="H25" s="13">
        <f t="shared" si="7"/>
        <v>1</v>
      </c>
      <c r="I25" s="13">
        <v>125</v>
      </c>
      <c r="J25" s="15">
        <f t="shared" si="10"/>
        <v>0.007936507936507936</v>
      </c>
      <c r="K25" s="13">
        <v>602</v>
      </c>
      <c r="L25" s="13">
        <f t="shared" si="11"/>
        <v>8</v>
      </c>
      <c r="M25" s="13">
        <v>594</v>
      </c>
      <c r="N25" s="15">
        <f t="shared" si="12"/>
        <v>0.013289036544850499</v>
      </c>
      <c r="O25" s="13">
        <f t="shared" si="3"/>
        <v>6763</v>
      </c>
      <c r="P25" s="13">
        <f t="shared" si="4"/>
        <v>6622</v>
      </c>
    </row>
    <row r="26" spans="2:16" ht="45" customHeight="1">
      <c r="B26" s="13" t="s">
        <v>32</v>
      </c>
      <c r="C26" s="13">
        <v>8977</v>
      </c>
      <c r="D26" s="13">
        <f t="shared" si="5"/>
        <v>99</v>
      </c>
      <c r="E26" s="13">
        <v>8878</v>
      </c>
      <c r="F26" s="15">
        <f t="shared" si="6"/>
        <v>0.01102818313467751</v>
      </c>
      <c r="G26" s="13">
        <v>1703</v>
      </c>
      <c r="H26" s="13">
        <f t="shared" si="7"/>
        <v>40</v>
      </c>
      <c r="I26" s="13">
        <v>1663</v>
      </c>
      <c r="J26" s="15">
        <f t="shared" si="10"/>
        <v>0.023487962419260128</v>
      </c>
      <c r="K26" s="13">
        <v>2927</v>
      </c>
      <c r="L26" s="13">
        <f t="shared" si="11"/>
        <v>50</v>
      </c>
      <c r="M26" s="13">
        <v>2877</v>
      </c>
      <c r="N26" s="15">
        <f t="shared" si="12"/>
        <v>0.01708233686368295</v>
      </c>
      <c r="O26" s="13">
        <f t="shared" si="3"/>
        <v>13607</v>
      </c>
      <c r="P26" s="13">
        <f t="shared" si="4"/>
        <v>13418</v>
      </c>
    </row>
    <row r="27" spans="2:16" ht="45" customHeight="1">
      <c r="B27" s="13" t="s">
        <v>33</v>
      </c>
      <c r="C27" s="13">
        <v>21554</v>
      </c>
      <c r="D27" s="13">
        <f t="shared" si="5"/>
        <v>3017</v>
      </c>
      <c r="E27" s="13">
        <v>18537</v>
      </c>
      <c r="F27" s="15">
        <f t="shared" si="6"/>
        <v>0.13997401874362067</v>
      </c>
      <c r="G27" s="13">
        <v>3859</v>
      </c>
      <c r="H27" s="13">
        <f t="shared" si="7"/>
        <v>391</v>
      </c>
      <c r="I27" s="13">
        <v>3468</v>
      </c>
      <c r="J27" s="15">
        <f t="shared" si="10"/>
        <v>0.1013215859030837</v>
      </c>
      <c r="K27" s="13">
        <v>15009</v>
      </c>
      <c r="L27" s="13">
        <f t="shared" si="11"/>
        <v>1896</v>
      </c>
      <c r="M27" s="13">
        <v>13113</v>
      </c>
      <c r="N27" s="15">
        <f t="shared" si="12"/>
        <v>0.12632420547671397</v>
      </c>
      <c r="O27" s="13">
        <f t="shared" si="3"/>
        <v>40422</v>
      </c>
      <c r="P27" s="13">
        <f t="shared" si="4"/>
        <v>35118</v>
      </c>
    </row>
    <row r="28" spans="2:16" ht="45" customHeight="1">
      <c r="B28" s="13" t="s">
        <v>34</v>
      </c>
      <c r="C28" s="13">
        <v>28454</v>
      </c>
      <c r="D28" s="13">
        <f t="shared" si="5"/>
        <v>4985</v>
      </c>
      <c r="E28" s="13">
        <v>23469</v>
      </c>
      <c r="F28" s="15">
        <f t="shared" si="6"/>
        <v>0.17519505166233218</v>
      </c>
      <c r="G28" s="13">
        <v>299</v>
      </c>
      <c r="H28" s="13">
        <f t="shared" si="7"/>
        <v>23</v>
      </c>
      <c r="I28" s="13">
        <v>276</v>
      </c>
      <c r="J28" s="15">
        <f t="shared" si="10"/>
        <v>0.07692307692307693</v>
      </c>
      <c r="K28" s="13">
        <v>2071</v>
      </c>
      <c r="L28" s="13">
        <f t="shared" si="11"/>
        <v>185</v>
      </c>
      <c r="M28" s="13">
        <v>1886</v>
      </c>
      <c r="N28" s="15">
        <f t="shared" si="12"/>
        <v>0.08932882665379044</v>
      </c>
      <c r="O28" s="13">
        <f t="shared" si="3"/>
        <v>30824</v>
      </c>
      <c r="P28" s="13">
        <f t="shared" si="4"/>
        <v>25631</v>
      </c>
    </row>
    <row r="29" spans="2:16" ht="45" customHeight="1">
      <c r="B29" s="13" t="s">
        <v>35</v>
      </c>
      <c r="C29" s="13">
        <v>17082</v>
      </c>
      <c r="D29" s="13">
        <f t="shared" si="5"/>
        <v>260</v>
      </c>
      <c r="E29" s="13">
        <v>16822</v>
      </c>
      <c r="F29" s="15">
        <f t="shared" si="6"/>
        <v>0.015220700152207</v>
      </c>
      <c r="G29" s="13">
        <v>3308</v>
      </c>
      <c r="H29" s="13">
        <f t="shared" si="7"/>
        <v>38</v>
      </c>
      <c r="I29" s="13">
        <v>3270</v>
      </c>
      <c r="J29" s="15">
        <f t="shared" si="10"/>
        <v>0.011487303506650543</v>
      </c>
      <c r="K29" s="13">
        <v>16403</v>
      </c>
      <c r="L29" s="13">
        <f t="shared" si="11"/>
        <v>196</v>
      </c>
      <c r="M29" s="13">
        <v>16207</v>
      </c>
      <c r="N29" s="15">
        <f t="shared" si="12"/>
        <v>0.01194903371334512</v>
      </c>
      <c r="O29" s="13">
        <f t="shared" si="3"/>
        <v>36793</v>
      </c>
      <c r="P29" s="13">
        <f t="shared" si="4"/>
        <v>36299</v>
      </c>
    </row>
    <row r="30" spans="2:16" ht="45" customHeight="1">
      <c r="B30" s="13" t="s">
        <v>36</v>
      </c>
      <c r="C30" s="13">
        <v>3237</v>
      </c>
      <c r="D30" s="13">
        <f t="shared" si="5"/>
        <v>117</v>
      </c>
      <c r="E30" s="13">
        <v>3120</v>
      </c>
      <c r="F30" s="15">
        <f t="shared" si="6"/>
        <v>0.03614457831325301</v>
      </c>
      <c r="G30" s="13">
        <v>379</v>
      </c>
      <c r="H30" s="13">
        <f t="shared" si="7"/>
        <v>0</v>
      </c>
      <c r="I30" s="13">
        <v>379</v>
      </c>
      <c r="J30" s="15">
        <f t="shared" si="10"/>
        <v>0</v>
      </c>
      <c r="K30" s="13">
        <v>1844</v>
      </c>
      <c r="L30" s="13">
        <f t="shared" si="11"/>
        <v>14</v>
      </c>
      <c r="M30" s="13">
        <v>1830</v>
      </c>
      <c r="N30" s="15">
        <f t="shared" si="12"/>
        <v>0.007592190889370932</v>
      </c>
      <c r="O30" s="13">
        <f t="shared" si="3"/>
        <v>5460</v>
      </c>
      <c r="P30" s="13">
        <f t="shared" si="4"/>
        <v>5329</v>
      </c>
    </row>
    <row r="31" spans="2:16" ht="45" customHeight="1">
      <c r="B31" s="13" t="s">
        <v>37</v>
      </c>
      <c r="C31" s="13">
        <v>8808</v>
      </c>
      <c r="D31" s="13">
        <f t="shared" si="5"/>
        <v>484</v>
      </c>
      <c r="E31" s="13">
        <v>8324</v>
      </c>
      <c r="F31" s="15">
        <f t="shared" si="6"/>
        <v>0.05495004541326067</v>
      </c>
      <c r="G31" s="13">
        <v>913</v>
      </c>
      <c r="H31" s="13">
        <f t="shared" si="7"/>
        <v>26</v>
      </c>
      <c r="I31" s="13">
        <v>887</v>
      </c>
      <c r="J31" s="15">
        <f t="shared" si="10"/>
        <v>0.028477546549835708</v>
      </c>
      <c r="K31" s="13">
        <v>3936</v>
      </c>
      <c r="L31" s="13">
        <f t="shared" si="11"/>
        <v>145</v>
      </c>
      <c r="M31" s="13">
        <v>3791</v>
      </c>
      <c r="N31" s="15">
        <f t="shared" si="12"/>
        <v>0.036839430894308946</v>
      </c>
      <c r="O31" s="13">
        <f t="shared" si="3"/>
        <v>13657</v>
      </c>
      <c r="P31" s="13">
        <f t="shared" si="4"/>
        <v>13002</v>
      </c>
    </row>
    <row r="32" spans="2:16" ht="45" customHeight="1">
      <c r="B32" s="13" t="s">
        <v>38</v>
      </c>
      <c r="C32" s="13">
        <v>6686</v>
      </c>
      <c r="D32" s="13">
        <f t="shared" si="5"/>
        <v>469</v>
      </c>
      <c r="E32" s="13">
        <v>6217</v>
      </c>
      <c r="F32" s="15">
        <f t="shared" si="6"/>
        <v>0.07014657493269519</v>
      </c>
      <c r="G32" s="13">
        <v>717</v>
      </c>
      <c r="H32" s="13">
        <f t="shared" si="7"/>
        <v>18</v>
      </c>
      <c r="I32" s="13">
        <v>699</v>
      </c>
      <c r="J32" s="15">
        <f t="shared" si="10"/>
        <v>0.02510460251046025</v>
      </c>
      <c r="K32" s="13">
        <v>3302</v>
      </c>
      <c r="L32" s="13">
        <f t="shared" si="11"/>
        <v>36</v>
      </c>
      <c r="M32" s="13">
        <v>3266</v>
      </c>
      <c r="N32" s="15">
        <f t="shared" si="12"/>
        <v>0.010902483343428226</v>
      </c>
      <c r="O32" s="13">
        <f t="shared" si="3"/>
        <v>10705</v>
      </c>
      <c r="P32" s="13">
        <f t="shared" si="4"/>
        <v>10182</v>
      </c>
    </row>
    <row r="33" spans="2:16" ht="45" customHeight="1">
      <c r="B33" s="13" t="s">
        <v>39</v>
      </c>
      <c r="C33" s="13">
        <v>2616</v>
      </c>
      <c r="D33" s="13">
        <f t="shared" si="5"/>
        <v>139</v>
      </c>
      <c r="E33" s="13">
        <v>2477</v>
      </c>
      <c r="F33" s="15">
        <f t="shared" si="6"/>
        <v>0.053134556574923546</v>
      </c>
      <c r="G33" s="13">
        <v>137</v>
      </c>
      <c r="H33" s="13">
        <f t="shared" si="7"/>
        <v>0</v>
      </c>
      <c r="I33" s="13">
        <v>137</v>
      </c>
      <c r="J33" s="15">
        <f t="shared" si="10"/>
        <v>0</v>
      </c>
      <c r="K33" s="13">
        <v>768</v>
      </c>
      <c r="L33" s="13">
        <f t="shared" si="11"/>
        <v>7</v>
      </c>
      <c r="M33" s="13">
        <v>761</v>
      </c>
      <c r="N33" s="15">
        <f t="shared" si="12"/>
        <v>0.009114583333333334</v>
      </c>
      <c r="O33" s="13">
        <f t="shared" si="3"/>
        <v>3521</v>
      </c>
      <c r="P33" s="13">
        <f t="shared" si="4"/>
        <v>3375</v>
      </c>
    </row>
    <row r="34" spans="2:16" s="2" customFormat="1" ht="45" customHeight="1">
      <c r="B34" s="13" t="s">
        <v>40</v>
      </c>
      <c r="C34" s="13">
        <v>3122</v>
      </c>
      <c r="D34" s="13">
        <f t="shared" si="5"/>
        <v>178</v>
      </c>
      <c r="E34" s="13">
        <v>2944</v>
      </c>
      <c r="F34" s="15">
        <f t="shared" si="6"/>
        <v>0.057014734144778985</v>
      </c>
      <c r="G34" s="13">
        <v>190</v>
      </c>
      <c r="H34" s="13">
        <f t="shared" si="7"/>
        <v>13</v>
      </c>
      <c r="I34" s="13">
        <v>177</v>
      </c>
      <c r="J34" s="15">
        <f t="shared" si="10"/>
        <v>0.06842105263157895</v>
      </c>
      <c r="K34" s="13">
        <v>933</v>
      </c>
      <c r="L34" s="13">
        <f t="shared" si="11"/>
        <v>135</v>
      </c>
      <c r="M34" s="13">
        <v>798</v>
      </c>
      <c r="N34" s="15">
        <f t="shared" si="12"/>
        <v>0.14469453376205788</v>
      </c>
      <c r="O34" s="13">
        <f t="shared" si="3"/>
        <v>4245</v>
      </c>
      <c r="P34" s="13">
        <f t="shared" si="4"/>
        <v>3919</v>
      </c>
    </row>
    <row r="35" spans="2:16" ht="45" customHeight="1">
      <c r="B35" s="13" t="s">
        <v>41</v>
      </c>
      <c r="C35" s="13">
        <v>9969</v>
      </c>
      <c r="D35" s="13">
        <f t="shared" si="5"/>
        <v>625</v>
      </c>
      <c r="E35" s="13">
        <v>9344</v>
      </c>
      <c r="F35" s="15">
        <f t="shared" si="6"/>
        <v>0.06269435249272745</v>
      </c>
      <c r="G35" s="13">
        <v>357</v>
      </c>
      <c r="H35" s="13">
        <f t="shared" si="7"/>
        <v>8</v>
      </c>
      <c r="I35" s="13">
        <v>349</v>
      </c>
      <c r="J35" s="15">
        <f t="shared" si="10"/>
        <v>0.022408963585434174</v>
      </c>
      <c r="K35" s="13">
        <v>3488</v>
      </c>
      <c r="L35" s="13">
        <f t="shared" si="11"/>
        <v>35</v>
      </c>
      <c r="M35" s="13">
        <v>3453</v>
      </c>
      <c r="N35" s="15">
        <f t="shared" si="12"/>
        <v>0.010034403669724771</v>
      </c>
      <c r="O35" s="13">
        <f t="shared" si="3"/>
        <v>13814</v>
      </c>
      <c r="P35" s="13">
        <f t="shared" si="4"/>
        <v>13146</v>
      </c>
    </row>
    <row r="36" spans="2:16" ht="45" customHeight="1">
      <c r="B36" s="13" t="s">
        <v>42</v>
      </c>
      <c r="C36" s="13">
        <v>946</v>
      </c>
      <c r="D36" s="13">
        <f t="shared" si="5"/>
        <v>17</v>
      </c>
      <c r="E36" s="13">
        <v>929</v>
      </c>
      <c r="F36" s="15">
        <f t="shared" si="6"/>
        <v>0.017970401691331923</v>
      </c>
      <c r="G36" s="13">
        <v>171</v>
      </c>
      <c r="H36" s="13">
        <f t="shared" si="7"/>
        <v>6</v>
      </c>
      <c r="I36" s="13">
        <v>165</v>
      </c>
      <c r="J36" s="15">
        <f t="shared" si="10"/>
        <v>0.03508771929824561</v>
      </c>
      <c r="K36" s="13">
        <v>845</v>
      </c>
      <c r="L36" s="13">
        <f t="shared" si="11"/>
        <v>60</v>
      </c>
      <c r="M36" s="13">
        <v>785</v>
      </c>
      <c r="N36" s="15">
        <f t="shared" si="12"/>
        <v>0.07100591715976332</v>
      </c>
      <c r="O36" s="13">
        <f t="shared" si="3"/>
        <v>1962</v>
      </c>
      <c r="P36" s="13">
        <f t="shared" si="4"/>
        <v>1879</v>
      </c>
    </row>
    <row r="37" spans="2:16" ht="45" customHeight="1">
      <c r="B37" s="17" t="s">
        <v>4</v>
      </c>
      <c r="C37" s="13">
        <f aca="true" t="shared" si="13" ref="C37:G37">SUM(C5:C36)</f>
        <v>507813</v>
      </c>
      <c r="D37" s="13">
        <f t="shared" si="5"/>
        <v>34149</v>
      </c>
      <c r="E37" s="13">
        <f t="shared" si="13"/>
        <v>473664</v>
      </c>
      <c r="F37" s="15">
        <f t="shared" si="6"/>
        <v>0.06724719532583845</v>
      </c>
      <c r="G37" s="18">
        <f t="shared" si="13"/>
        <v>56559</v>
      </c>
      <c r="H37" s="13">
        <f t="shared" si="7"/>
        <v>2558</v>
      </c>
      <c r="I37" s="18">
        <f aca="true" t="shared" si="14" ref="I37:M37">SUM(I5:I36)</f>
        <v>54001</v>
      </c>
      <c r="J37" s="15">
        <f t="shared" si="10"/>
        <v>0.04522710797574214</v>
      </c>
      <c r="K37" s="18">
        <f t="shared" si="14"/>
        <v>170720</v>
      </c>
      <c r="L37" s="13">
        <f t="shared" si="11"/>
        <v>7112</v>
      </c>
      <c r="M37" s="18">
        <f t="shared" si="14"/>
        <v>163608</v>
      </c>
      <c r="N37" s="15">
        <f t="shared" si="12"/>
        <v>0.04165885660731022</v>
      </c>
      <c r="O37" s="13">
        <f t="shared" si="3"/>
        <v>735092</v>
      </c>
      <c r="P37" s="13">
        <f t="shared" si="4"/>
        <v>691273</v>
      </c>
    </row>
  </sheetData>
  <sheetProtection/>
  <mergeCells count="8">
    <mergeCell ref="B1:P1"/>
    <mergeCell ref="G2:N2"/>
    <mergeCell ref="G3:I3"/>
    <mergeCell ref="G3:J3"/>
    <mergeCell ref="K3:N3"/>
    <mergeCell ref="B2:B4"/>
    <mergeCell ref="O2:P3"/>
    <mergeCell ref="C2:F3"/>
  </mergeCells>
  <printOptions horizontalCentered="1"/>
  <pageMargins left="0.7" right="0.7" top="0.75" bottom="0.75" header="0.3" footer="0.3"/>
  <pageSetup fitToHeight="1" fitToWidth="1" horizontalDpi="300" verticalDpi="300" orientation="landscape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wanggw</cp:lastModifiedBy>
  <cp:lastPrinted>2016-06-21T09:06:26Z</cp:lastPrinted>
  <dcterms:created xsi:type="dcterms:W3CDTF">2015-02-25T03:07:31Z</dcterms:created>
  <dcterms:modified xsi:type="dcterms:W3CDTF">2016-07-22T03:21:22Z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