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220" activeTab="0"/>
  </bookViews>
  <sheets>
    <sheet name="Sheet1" sheetId="1" r:id="rId1"/>
  </sheets>
  <definedNames>
    <definedName name="_xlnm.Print_Area" localSheetId="0">'Sheet1'!$B$1:$Q$37</definedName>
  </definedNames>
  <calcPr fullCalcOnLoad="1"/>
</workbook>
</file>

<file path=xl/sharedStrings.xml><?xml version="1.0" encoding="utf-8"?>
<sst xmlns="http://schemas.openxmlformats.org/spreadsheetml/2006/main" count="55" uniqueCount="45">
  <si>
    <t>序号</t>
  </si>
  <si>
    <t>身份证号错误学生数（经公安部身份校验）</t>
  </si>
  <si>
    <t>身份证号与姓名不匹配</t>
  </si>
  <si>
    <t>湖北</t>
  </si>
  <si>
    <t>河南</t>
  </si>
  <si>
    <t>江西</t>
  </si>
  <si>
    <t>山西</t>
  </si>
  <si>
    <t>吉林</t>
  </si>
  <si>
    <t>福建</t>
  </si>
  <si>
    <t>广东</t>
  </si>
  <si>
    <t>广西</t>
  </si>
  <si>
    <t>河北</t>
  </si>
  <si>
    <t>贵州</t>
  </si>
  <si>
    <t>甘肃</t>
  </si>
  <si>
    <t>黑龙江</t>
  </si>
  <si>
    <t>辽宁</t>
  </si>
  <si>
    <t>西藏</t>
  </si>
  <si>
    <t>湖南</t>
  </si>
  <si>
    <t>宁夏</t>
  </si>
  <si>
    <t>兵团</t>
  </si>
  <si>
    <t>新疆</t>
  </si>
  <si>
    <t>重庆</t>
  </si>
  <si>
    <t>青海</t>
  </si>
  <si>
    <t>四川</t>
  </si>
  <si>
    <t>海南</t>
  </si>
  <si>
    <t>北京</t>
  </si>
  <si>
    <t>天津</t>
  </si>
  <si>
    <t>上海</t>
  </si>
  <si>
    <t>江苏</t>
  </si>
  <si>
    <t>浙江</t>
  </si>
  <si>
    <t>安徽</t>
  </si>
  <si>
    <t>山东</t>
  </si>
  <si>
    <t>陕西</t>
  </si>
  <si>
    <t>身份证号不存在</t>
  </si>
  <si>
    <t>合计</t>
  </si>
  <si>
    <t>省份</t>
  </si>
  <si>
    <t>身份证号
重复学生数</t>
  </si>
  <si>
    <t>减少比例</t>
  </si>
  <si>
    <t>待处理数</t>
  </si>
  <si>
    <t>上期通报
待处理数</t>
  </si>
  <si>
    <t>本月处理
完成数</t>
  </si>
  <si>
    <t>合计</t>
  </si>
  <si>
    <t>内蒙古</t>
  </si>
  <si>
    <t>云南</t>
  </si>
  <si>
    <t>附件4                                                                                                 问题学籍处理进展情况统计表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</si>
</sst>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2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36"/>
      <name val="方正小标宋简体"/>
      <family val="4"/>
    </font>
    <font>
      <b/>
      <sz val="28"/>
      <name val="仿宋_GB2312"/>
      <family val="3"/>
    </font>
    <font>
      <sz val="28"/>
      <name val="仿宋_GB2312"/>
      <family val="3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4" borderId="5" applyNumberFormat="0" applyAlignment="0" applyProtection="0"/>
    <xf numFmtId="0" fontId="8" fillId="14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4" borderId="8" applyNumberFormat="0" applyAlignment="0" applyProtection="0"/>
    <xf numFmtId="0" fontId="14" fillId="3" borderId="5" applyNumberFormat="0" applyAlignment="0" applyProtection="0"/>
    <xf numFmtId="0" fontId="2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58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41" applyNumberFormat="1" applyFont="1" applyFill="1" applyBorder="1" applyAlignment="1">
      <alignment horizontal="center" vertical="center"/>
      <protection/>
    </xf>
    <xf numFmtId="0" fontId="22" fillId="0" borderId="10" xfId="41" applyFont="1" applyFill="1" applyBorder="1" applyAlignment="1">
      <alignment horizontal="center" vertical="center"/>
      <protection/>
    </xf>
    <xf numFmtId="10" fontId="22" fillId="0" borderId="10" xfId="41" applyNumberFormat="1" applyFon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58" fontId="21" fillId="0" borderId="12" xfId="0" applyNumberFormat="1" applyFont="1" applyFill="1" applyBorder="1" applyAlignment="1">
      <alignment horizontal="center" vertical="center" wrapText="1"/>
    </xf>
    <xf numFmtId="58" fontId="21" fillId="0" borderId="13" xfId="0" applyNumberFormat="1" applyFont="1" applyFill="1" applyBorder="1" applyAlignment="1">
      <alignment horizontal="center" vertical="center" wrapText="1"/>
    </xf>
    <xf numFmtId="58" fontId="21" fillId="0" borderId="14" xfId="0" applyNumberFormat="1" applyFont="1" applyFill="1" applyBorder="1" applyAlignment="1">
      <alignment horizontal="center" vertical="center" wrapText="1"/>
    </xf>
    <xf numFmtId="58" fontId="21" fillId="0" borderId="15" xfId="0" applyNumberFormat="1" applyFont="1" applyFill="1" applyBorder="1" applyAlignment="1">
      <alignment horizontal="center" vertical="center" wrapText="1"/>
    </xf>
    <xf numFmtId="58" fontId="21" fillId="0" borderId="11" xfId="0" applyNumberFormat="1" applyFont="1" applyFill="1" applyBorder="1" applyAlignment="1">
      <alignment horizontal="center" vertical="center" wrapText="1"/>
    </xf>
    <xf numFmtId="58" fontId="21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0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7"/>
  <sheetViews>
    <sheetView tabSelected="1" zoomScale="35" zoomScaleNormal="35" zoomScalePageLayoutView="0" workbookViewId="0" topLeftCell="B1">
      <selection activeCell="B1" sqref="B1:Q1"/>
    </sheetView>
  </sheetViews>
  <sheetFormatPr defaultColWidth="9.140625" defaultRowHeight="12.75"/>
  <cols>
    <col min="1" max="1" width="8.421875" style="1" customWidth="1"/>
    <col min="2" max="2" width="16.28125" style="1" customWidth="1"/>
    <col min="3" max="17" width="30.7109375" style="1" customWidth="1"/>
    <col min="18" max="16384" width="9.140625" style="1" customWidth="1"/>
  </cols>
  <sheetData>
    <row r="1" spans="2:17" ht="104.25" customHeight="1">
      <c r="B1" s="11" t="s">
        <v>44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45" customHeight="1">
      <c r="B2" s="12" t="s">
        <v>0</v>
      </c>
      <c r="C2" s="12" t="s">
        <v>35</v>
      </c>
      <c r="D2" s="14" t="s">
        <v>36</v>
      </c>
      <c r="E2" s="15"/>
      <c r="F2" s="15"/>
      <c r="G2" s="16"/>
      <c r="H2" s="12" t="s">
        <v>1</v>
      </c>
      <c r="I2" s="12"/>
      <c r="J2" s="12"/>
      <c r="K2" s="12"/>
      <c r="L2" s="12"/>
      <c r="M2" s="12"/>
      <c r="N2" s="12"/>
      <c r="O2" s="12"/>
      <c r="P2" s="13" t="s">
        <v>34</v>
      </c>
      <c r="Q2" s="13"/>
    </row>
    <row r="3" spans="2:17" ht="45" customHeight="1">
      <c r="B3" s="12"/>
      <c r="C3" s="12"/>
      <c r="D3" s="17"/>
      <c r="E3" s="18"/>
      <c r="F3" s="18"/>
      <c r="G3" s="19"/>
      <c r="H3" s="12" t="s">
        <v>33</v>
      </c>
      <c r="I3" s="12"/>
      <c r="J3" s="12"/>
      <c r="K3" s="12"/>
      <c r="L3" s="12" t="s">
        <v>2</v>
      </c>
      <c r="M3" s="12"/>
      <c r="N3" s="12"/>
      <c r="O3" s="12"/>
      <c r="P3" s="13"/>
      <c r="Q3" s="13"/>
    </row>
    <row r="4" spans="2:17" s="2" customFormat="1" ht="74.25" customHeight="1">
      <c r="B4" s="12"/>
      <c r="C4" s="12"/>
      <c r="D4" s="4" t="s">
        <v>39</v>
      </c>
      <c r="E4" s="4" t="s">
        <v>40</v>
      </c>
      <c r="F4" s="4" t="s">
        <v>38</v>
      </c>
      <c r="G4" s="4" t="s">
        <v>37</v>
      </c>
      <c r="H4" s="4" t="s">
        <v>39</v>
      </c>
      <c r="I4" s="4" t="s">
        <v>40</v>
      </c>
      <c r="J4" s="4" t="s">
        <v>38</v>
      </c>
      <c r="K4" s="4" t="s">
        <v>37</v>
      </c>
      <c r="L4" s="4" t="s">
        <v>39</v>
      </c>
      <c r="M4" s="4" t="s">
        <v>40</v>
      </c>
      <c r="N4" s="4" t="s">
        <v>38</v>
      </c>
      <c r="O4" s="4" t="s">
        <v>37</v>
      </c>
      <c r="P4" s="4" t="s">
        <v>39</v>
      </c>
      <c r="Q4" s="4" t="s">
        <v>38</v>
      </c>
    </row>
    <row r="5" spans="2:17" ht="45" customHeight="1">
      <c r="B5" s="5">
        <v>1</v>
      </c>
      <c r="C5" s="6" t="s">
        <v>25</v>
      </c>
      <c r="D5" s="7">
        <v>25911</v>
      </c>
      <c r="E5" s="6">
        <f>D5-F5</f>
        <v>792</v>
      </c>
      <c r="F5" s="7">
        <v>25119</v>
      </c>
      <c r="G5" s="8">
        <f>(D5-F5)/D5</f>
        <v>0.0305661688086141</v>
      </c>
      <c r="H5" s="7">
        <v>134</v>
      </c>
      <c r="I5" s="6">
        <f>H5-J5</f>
        <v>11</v>
      </c>
      <c r="J5" s="7">
        <v>123</v>
      </c>
      <c r="K5" s="8">
        <f aca="true" t="shared" si="0" ref="K5:K19">(H5-J5)/H5</f>
        <v>0.08208955223880597</v>
      </c>
      <c r="L5" s="6">
        <v>277</v>
      </c>
      <c r="M5" s="6">
        <f aca="true" t="shared" si="1" ref="M5:M13">L5-N5</f>
        <v>15</v>
      </c>
      <c r="N5" s="6">
        <v>262</v>
      </c>
      <c r="O5" s="8">
        <f aca="true" t="shared" si="2" ref="O5:O13">(L5-N5)/L5</f>
        <v>0.05415162454873646</v>
      </c>
      <c r="P5" s="6">
        <f aca="true" t="shared" si="3" ref="P5:P37">D5+H5+L5</f>
        <v>26322</v>
      </c>
      <c r="Q5" s="6">
        <f aca="true" t="shared" si="4" ref="Q5:Q37">F5+J5+N5</f>
        <v>25504</v>
      </c>
    </row>
    <row r="6" spans="2:17" s="3" customFormat="1" ht="45" customHeight="1">
      <c r="B6" s="5">
        <v>2</v>
      </c>
      <c r="C6" s="6" t="s">
        <v>26</v>
      </c>
      <c r="D6" s="6">
        <v>21594</v>
      </c>
      <c r="E6" s="6">
        <f aca="true" t="shared" si="5" ref="E6:E37">D6-F6</f>
        <v>7057</v>
      </c>
      <c r="F6" s="6">
        <v>14537</v>
      </c>
      <c r="G6" s="8">
        <f aca="true" t="shared" si="6" ref="G6:G37">(D6-F6)/D6</f>
        <v>0.3268037417801241</v>
      </c>
      <c r="H6" s="6">
        <v>263</v>
      </c>
      <c r="I6" s="6">
        <f>H6-J6</f>
        <v>1</v>
      </c>
      <c r="J6" s="6">
        <v>262</v>
      </c>
      <c r="K6" s="8">
        <f t="shared" si="0"/>
        <v>0.0038022813688212928</v>
      </c>
      <c r="L6" s="6">
        <v>1771</v>
      </c>
      <c r="M6" s="6">
        <f t="shared" si="1"/>
        <v>6</v>
      </c>
      <c r="N6" s="6">
        <v>1765</v>
      </c>
      <c r="O6" s="8">
        <f t="shared" si="2"/>
        <v>0.0033879164313946925</v>
      </c>
      <c r="P6" s="6">
        <f t="shared" si="3"/>
        <v>23628</v>
      </c>
      <c r="Q6" s="6">
        <f t="shared" si="4"/>
        <v>16564</v>
      </c>
    </row>
    <row r="7" spans="2:17" s="3" customFormat="1" ht="45" customHeight="1">
      <c r="B7" s="5">
        <v>3</v>
      </c>
      <c r="C7" s="6" t="s">
        <v>11</v>
      </c>
      <c r="D7" s="6">
        <v>19033</v>
      </c>
      <c r="E7" s="6">
        <f t="shared" si="5"/>
        <v>391</v>
      </c>
      <c r="F7" s="6">
        <v>18642</v>
      </c>
      <c r="G7" s="8">
        <f t="shared" si="6"/>
        <v>0.020543266957389797</v>
      </c>
      <c r="H7" s="6">
        <v>2411</v>
      </c>
      <c r="I7" s="6">
        <f aca="true" t="shared" si="7" ref="I7:I37">H7-J7</f>
        <v>30</v>
      </c>
      <c r="J7" s="6">
        <v>2381</v>
      </c>
      <c r="K7" s="8">
        <f t="shared" si="0"/>
        <v>0.01244296972210701</v>
      </c>
      <c r="L7" s="6">
        <v>7653</v>
      </c>
      <c r="M7" s="6">
        <f t="shared" si="1"/>
        <v>129</v>
      </c>
      <c r="N7" s="6">
        <v>7524</v>
      </c>
      <c r="O7" s="8">
        <f t="shared" si="2"/>
        <v>0.01685613484907879</v>
      </c>
      <c r="P7" s="6">
        <f t="shared" si="3"/>
        <v>29097</v>
      </c>
      <c r="Q7" s="6">
        <f t="shared" si="4"/>
        <v>28547</v>
      </c>
    </row>
    <row r="8" spans="2:17" s="3" customFormat="1" ht="45" customHeight="1">
      <c r="B8" s="5">
        <v>4</v>
      </c>
      <c r="C8" s="6" t="s">
        <v>6</v>
      </c>
      <c r="D8" s="6">
        <v>7293</v>
      </c>
      <c r="E8" s="6">
        <f t="shared" si="5"/>
        <v>210</v>
      </c>
      <c r="F8" s="6">
        <v>7083</v>
      </c>
      <c r="G8" s="8">
        <f t="shared" si="6"/>
        <v>0.028794734677087618</v>
      </c>
      <c r="H8" s="6">
        <v>683</v>
      </c>
      <c r="I8" s="6">
        <f t="shared" si="7"/>
        <v>8</v>
      </c>
      <c r="J8" s="6">
        <v>675</v>
      </c>
      <c r="K8" s="8">
        <f t="shared" si="0"/>
        <v>0.01171303074670571</v>
      </c>
      <c r="L8" s="6">
        <v>2323</v>
      </c>
      <c r="M8" s="6">
        <f t="shared" si="1"/>
        <v>21</v>
      </c>
      <c r="N8" s="6">
        <v>2302</v>
      </c>
      <c r="O8" s="8">
        <f t="shared" si="2"/>
        <v>0.009040034438226431</v>
      </c>
      <c r="P8" s="6">
        <f t="shared" si="3"/>
        <v>10299</v>
      </c>
      <c r="Q8" s="6">
        <f t="shared" si="4"/>
        <v>10060</v>
      </c>
    </row>
    <row r="9" spans="2:17" s="3" customFormat="1" ht="45" customHeight="1">
      <c r="B9" s="5">
        <v>5</v>
      </c>
      <c r="C9" s="6" t="s">
        <v>42</v>
      </c>
      <c r="D9" s="6">
        <v>4472</v>
      </c>
      <c r="E9" s="6">
        <f t="shared" si="5"/>
        <v>132</v>
      </c>
      <c r="F9" s="6">
        <v>4340</v>
      </c>
      <c r="G9" s="8">
        <f t="shared" si="6"/>
        <v>0.029516994633273702</v>
      </c>
      <c r="H9" s="6">
        <v>332</v>
      </c>
      <c r="I9" s="6">
        <f t="shared" si="7"/>
        <v>5</v>
      </c>
      <c r="J9" s="6">
        <v>327</v>
      </c>
      <c r="K9" s="8">
        <f t="shared" si="0"/>
        <v>0.015060240963855422</v>
      </c>
      <c r="L9" s="6">
        <v>2184</v>
      </c>
      <c r="M9" s="6">
        <f t="shared" si="1"/>
        <v>68</v>
      </c>
      <c r="N9" s="6">
        <v>2116</v>
      </c>
      <c r="O9" s="8">
        <f t="shared" si="2"/>
        <v>0.031135531135531136</v>
      </c>
      <c r="P9" s="6">
        <f t="shared" si="3"/>
        <v>6988</v>
      </c>
      <c r="Q9" s="6">
        <f t="shared" si="4"/>
        <v>6783</v>
      </c>
    </row>
    <row r="10" spans="2:17" s="3" customFormat="1" ht="45" customHeight="1">
      <c r="B10" s="5">
        <v>6</v>
      </c>
      <c r="C10" s="6" t="s">
        <v>15</v>
      </c>
      <c r="D10" s="6">
        <v>7042</v>
      </c>
      <c r="E10" s="6">
        <f t="shared" si="5"/>
        <v>417</v>
      </c>
      <c r="F10" s="6">
        <v>6625</v>
      </c>
      <c r="G10" s="8">
        <f t="shared" si="6"/>
        <v>0.059216131780744106</v>
      </c>
      <c r="H10" s="6">
        <v>443</v>
      </c>
      <c r="I10" s="6">
        <f t="shared" si="7"/>
        <v>8</v>
      </c>
      <c r="J10" s="6">
        <v>435</v>
      </c>
      <c r="K10" s="8">
        <f t="shared" si="0"/>
        <v>0.01805869074492099</v>
      </c>
      <c r="L10" s="6">
        <v>1696</v>
      </c>
      <c r="M10" s="6">
        <f t="shared" si="1"/>
        <v>40</v>
      </c>
      <c r="N10" s="6">
        <v>1656</v>
      </c>
      <c r="O10" s="8">
        <f t="shared" si="2"/>
        <v>0.02358490566037736</v>
      </c>
      <c r="P10" s="6">
        <f t="shared" si="3"/>
        <v>9181</v>
      </c>
      <c r="Q10" s="6">
        <f t="shared" si="4"/>
        <v>8716</v>
      </c>
    </row>
    <row r="11" spans="2:17" s="3" customFormat="1" ht="45" customHeight="1">
      <c r="B11" s="5">
        <v>7</v>
      </c>
      <c r="C11" s="6" t="s">
        <v>7</v>
      </c>
      <c r="D11" s="6">
        <v>1039</v>
      </c>
      <c r="E11" s="6">
        <f t="shared" si="5"/>
        <v>25</v>
      </c>
      <c r="F11" s="6">
        <v>1014</v>
      </c>
      <c r="G11" s="8">
        <f t="shared" si="6"/>
        <v>0.02406159769008662</v>
      </c>
      <c r="H11" s="6">
        <v>39</v>
      </c>
      <c r="I11" s="6">
        <f t="shared" si="7"/>
        <v>0</v>
      </c>
      <c r="J11" s="6">
        <v>39</v>
      </c>
      <c r="K11" s="8">
        <f t="shared" si="0"/>
        <v>0</v>
      </c>
      <c r="L11" s="6">
        <v>208</v>
      </c>
      <c r="M11" s="6">
        <f t="shared" si="1"/>
        <v>12</v>
      </c>
      <c r="N11" s="6">
        <v>196</v>
      </c>
      <c r="O11" s="8">
        <f t="shared" si="2"/>
        <v>0.057692307692307696</v>
      </c>
      <c r="P11" s="6">
        <f t="shared" si="3"/>
        <v>1286</v>
      </c>
      <c r="Q11" s="6">
        <f t="shared" si="4"/>
        <v>1249</v>
      </c>
    </row>
    <row r="12" spans="2:17" s="3" customFormat="1" ht="45" customHeight="1">
      <c r="B12" s="5">
        <v>8</v>
      </c>
      <c r="C12" s="6" t="s">
        <v>14</v>
      </c>
      <c r="D12" s="6">
        <v>11579</v>
      </c>
      <c r="E12" s="6">
        <f t="shared" si="5"/>
        <v>602</v>
      </c>
      <c r="F12" s="6">
        <v>10977</v>
      </c>
      <c r="G12" s="8">
        <f t="shared" si="6"/>
        <v>0.051990672769669226</v>
      </c>
      <c r="H12" s="6">
        <v>1137</v>
      </c>
      <c r="I12" s="6">
        <f t="shared" si="7"/>
        <v>19</v>
      </c>
      <c r="J12" s="6">
        <v>1118</v>
      </c>
      <c r="K12" s="8">
        <f t="shared" si="0"/>
        <v>0.016710642040457344</v>
      </c>
      <c r="L12" s="6">
        <v>1989</v>
      </c>
      <c r="M12" s="6">
        <f t="shared" si="1"/>
        <v>46</v>
      </c>
      <c r="N12" s="6">
        <v>1943</v>
      </c>
      <c r="O12" s="8">
        <f t="shared" si="2"/>
        <v>0.023127199597787834</v>
      </c>
      <c r="P12" s="6">
        <f t="shared" si="3"/>
        <v>14705</v>
      </c>
      <c r="Q12" s="6">
        <f t="shared" si="4"/>
        <v>14038</v>
      </c>
    </row>
    <row r="13" spans="2:17" s="3" customFormat="1" ht="45" customHeight="1">
      <c r="B13" s="5">
        <v>9</v>
      </c>
      <c r="C13" s="6" t="s">
        <v>27</v>
      </c>
      <c r="D13" s="7">
        <v>2378</v>
      </c>
      <c r="E13" s="6">
        <f t="shared" si="5"/>
        <v>-83</v>
      </c>
      <c r="F13" s="7">
        <v>2461</v>
      </c>
      <c r="G13" s="8">
        <f t="shared" si="6"/>
        <v>-0.03490328006728343</v>
      </c>
      <c r="H13" s="7">
        <v>257</v>
      </c>
      <c r="I13" s="6">
        <f t="shared" si="7"/>
        <v>0</v>
      </c>
      <c r="J13" s="7">
        <v>257</v>
      </c>
      <c r="K13" s="8">
        <f t="shared" si="0"/>
        <v>0</v>
      </c>
      <c r="L13" s="6">
        <v>425</v>
      </c>
      <c r="M13" s="6">
        <f t="shared" si="1"/>
        <v>0</v>
      </c>
      <c r="N13" s="6">
        <v>425</v>
      </c>
      <c r="O13" s="8">
        <f t="shared" si="2"/>
        <v>0</v>
      </c>
      <c r="P13" s="6">
        <f t="shared" si="3"/>
        <v>3060</v>
      </c>
      <c r="Q13" s="6">
        <f t="shared" si="4"/>
        <v>3143</v>
      </c>
    </row>
    <row r="14" spans="2:17" s="3" customFormat="1" ht="45" customHeight="1">
      <c r="B14" s="5">
        <v>10</v>
      </c>
      <c r="C14" s="6" t="s">
        <v>28</v>
      </c>
      <c r="D14" s="7">
        <v>18232</v>
      </c>
      <c r="E14" s="6">
        <f t="shared" si="5"/>
        <v>1555</v>
      </c>
      <c r="F14" s="7">
        <v>16677</v>
      </c>
      <c r="G14" s="8">
        <f t="shared" si="6"/>
        <v>0.0852896007020623</v>
      </c>
      <c r="H14" s="7">
        <v>1644</v>
      </c>
      <c r="I14" s="6">
        <f t="shared" si="7"/>
        <v>84</v>
      </c>
      <c r="J14" s="7">
        <v>1560</v>
      </c>
      <c r="K14" s="8">
        <f t="shared" si="0"/>
        <v>0.051094890510948905</v>
      </c>
      <c r="L14" s="6">
        <v>3121</v>
      </c>
      <c r="M14" s="6">
        <f aca="true" t="shared" si="8" ref="M14:M19">L14-N14</f>
        <v>250</v>
      </c>
      <c r="N14" s="6">
        <v>2871</v>
      </c>
      <c r="O14" s="8">
        <f aca="true" t="shared" si="9" ref="O14:O19">(L14-N14)/L14</f>
        <v>0.08010253123998719</v>
      </c>
      <c r="P14" s="6">
        <f t="shared" si="3"/>
        <v>22997</v>
      </c>
      <c r="Q14" s="6">
        <f t="shared" si="4"/>
        <v>21108</v>
      </c>
    </row>
    <row r="15" spans="2:17" s="3" customFormat="1" ht="45" customHeight="1">
      <c r="B15" s="5">
        <v>11</v>
      </c>
      <c r="C15" s="6" t="s">
        <v>29</v>
      </c>
      <c r="D15" s="7">
        <v>86344</v>
      </c>
      <c r="E15" s="6">
        <f t="shared" si="5"/>
        <v>14837</v>
      </c>
      <c r="F15" s="7">
        <v>71507</v>
      </c>
      <c r="G15" s="8">
        <f t="shared" si="6"/>
        <v>0.17183591216529231</v>
      </c>
      <c r="H15" s="7">
        <v>7591</v>
      </c>
      <c r="I15" s="6">
        <f t="shared" si="7"/>
        <v>528</v>
      </c>
      <c r="J15" s="7">
        <v>7063</v>
      </c>
      <c r="K15" s="8">
        <f t="shared" si="0"/>
        <v>0.06955605322091951</v>
      </c>
      <c r="L15" s="6">
        <v>13008</v>
      </c>
      <c r="M15" s="6">
        <f t="shared" si="8"/>
        <v>1035</v>
      </c>
      <c r="N15" s="6">
        <v>11973</v>
      </c>
      <c r="O15" s="8">
        <f t="shared" si="9"/>
        <v>0.07956642066420665</v>
      </c>
      <c r="P15" s="6">
        <f t="shared" si="3"/>
        <v>106943</v>
      </c>
      <c r="Q15" s="6">
        <f t="shared" si="4"/>
        <v>90543</v>
      </c>
    </row>
    <row r="16" spans="2:17" s="3" customFormat="1" ht="45" customHeight="1">
      <c r="B16" s="5">
        <v>12</v>
      </c>
      <c r="C16" s="6" t="s">
        <v>30</v>
      </c>
      <c r="D16" s="7">
        <v>14221</v>
      </c>
      <c r="E16" s="6">
        <f t="shared" si="5"/>
        <v>1126</v>
      </c>
      <c r="F16" s="7">
        <v>13095</v>
      </c>
      <c r="G16" s="8">
        <f t="shared" si="6"/>
        <v>0.07917867941776247</v>
      </c>
      <c r="H16" s="7">
        <v>659</v>
      </c>
      <c r="I16" s="6">
        <f t="shared" si="7"/>
        <v>3</v>
      </c>
      <c r="J16" s="7">
        <v>656</v>
      </c>
      <c r="K16" s="8">
        <f t="shared" si="0"/>
        <v>0.004552352048558422</v>
      </c>
      <c r="L16" s="6">
        <v>2636</v>
      </c>
      <c r="M16" s="6">
        <f t="shared" si="8"/>
        <v>5</v>
      </c>
      <c r="N16" s="6">
        <v>2631</v>
      </c>
      <c r="O16" s="8">
        <f t="shared" si="9"/>
        <v>0.0018968133535660092</v>
      </c>
      <c r="P16" s="6">
        <f t="shared" si="3"/>
        <v>17516</v>
      </c>
      <c r="Q16" s="6">
        <f t="shared" si="4"/>
        <v>16382</v>
      </c>
    </row>
    <row r="17" spans="2:17" s="3" customFormat="1" ht="45" customHeight="1">
      <c r="B17" s="5">
        <v>13</v>
      </c>
      <c r="C17" s="6" t="s">
        <v>8</v>
      </c>
      <c r="D17" s="6">
        <v>9414</v>
      </c>
      <c r="E17" s="6">
        <f t="shared" si="5"/>
        <v>385</v>
      </c>
      <c r="F17" s="6">
        <v>9029</v>
      </c>
      <c r="G17" s="8">
        <f t="shared" si="6"/>
        <v>0.040896537072445296</v>
      </c>
      <c r="H17" s="6">
        <v>400</v>
      </c>
      <c r="I17" s="6">
        <f t="shared" si="7"/>
        <v>17</v>
      </c>
      <c r="J17" s="6">
        <v>383</v>
      </c>
      <c r="K17" s="8">
        <f t="shared" si="0"/>
        <v>0.0425</v>
      </c>
      <c r="L17" s="6">
        <v>1345</v>
      </c>
      <c r="M17" s="6">
        <f t="shared" si="8"/>
        <v>70</v>
      </c>
      <c r="N17" s="6">
        <v>1275</v>
      </c>
      <c r="O17" s="8">
        <f t="shared" si="9"/>
        <v>0.05204460966542751</v>
      </c>
      <c r="P17" s="6">
        <f t="shared" si="3"/>
        <v>11159</v>
      </c>
      <c r="Q17" s="6">
        <f t="shared" si="4"/>
        <v>10687</v>
      </c>
    </row>
    <row r="18" spans="2:17" s="3" customFormat="1" ht="45" customHeight="1">
      <c r="B18" s="5">
        <v>14</v>
      </c>
      <c r="C18" s="6" t="s">
        <v>5</v>
      </c>
      <c r="D18" s="6">
        <v>17279</v>
      </c>
      <c r="E18" s="6">
        <f t="shared" si="5"/>
        <v>1662</v>
      </c>
      <c r="F18" s="6">
        <v>15617</v>
      </c>
      <c r="G18" s="8">
        <f t="shared" si="6"/>
        <v>0.09618612188205336</v>
      </c>
      <c r="H18" s="6">
        <v>4065</v>
      </c>
      <c r="I18" s="6">
        <f t="shared" si="7"/>
        <v>468</v>
      </c>
      <c r="J18" s="6">
        <v>3597</v>
      </c>
      <c r="K18" s="8">
        <f t="shared" si="0"/>
        <v>0.11512915129151291</v>
      </c>
      <c r="L18" s="6">
        <v>10108</v>
      </c>
      <c r="M18" s="6">
        <f t="shared" si="8"/>
        <v>910</v>
      </c>
      <c r="N18" s="6">
        <v>9198</v>
      </c>
      <c r="O18" s="8">
        <f t="shared" si="9"/>
        <v>0.09002770083102493</v>
      </c>
      <c r="P18" s="6">
        <f t="shared" si="3"/>
        <v>31452</v>
      </c>
      <c r="Q18" s="6">
        <f t="shared" si="4"/>
        <v>28412</v>
      </c>
    </row>
    <row r="19" spans="2:17" s="3" customFormat="1" ht="45" customHeight="1">
      <c r="B19" s="5">
        <v>15</v>
      </c>
      <c r="C19" s="6" t="s">
        <v>31</v>
      </c>
      <c r="D19" s="7">
        <v>52866</v>
      </c>
      <c r="E19" s="6">
        <f t="shared" si="5"/>
        <v>645</v>
      </c>
      <c r="F19" s="7">
        <v>52221</v>
      </c>
      <c r="G19" s="8">
        <f t="shared" si="6"/>
        <v>0.012200658268073998</v>
      </c>
      <c r="H19" s="7">
        <v>7052</v>
      </c>
      <c r="I19" s="6">
        <f t="shared" si="7"/>
        <v>60</v>
      </c>
      <c r="J19" s="7">
        <v>6992</v>
      </c>
      <c r="K19" s="8">
        <f t="shared" si="0"/>
        <v>0.008508224617129892</v>
      </c>
      <c r="L19" s="6">
        <v>21182</v>
      </c>
      <c r="M19" s="6">
        <f t="shared" si="8"/>
        <v>343</v>
      </c>
      <c r="N19" s="6">
        <v>20839</v>
      </c>
      <c r="O19" s="8">
        <f t="shared" si="9"/>
        <v>0.016192994051553205</v>
      </c>
      <c r="P19" s="6">
        <f t="shared" si="3"/>
        <v>81100</v>
      </c>
      <c r="Q19" s="6">
        <f t="shared" si="4"/>
        <v>80052</v>
      </c>
    </row>
    <row r="20" spans="2:17" s="3" customFormat="1" ht="45" customHeight="1">
      <c r="B20" s="5">
        <v>16</v>
      </c>
      <c r="C20" s="6" t="s">
        <v>4</v>
      </c>
      <c r="D20" s="6">
        <v>64123</v>
      </c>
      <c r="E20" s="6">
        <f t="shared" si="5"/>
        <v>24819</v>
      </c>
      <c r="F20" s="6">
        <v>39304</v>
      </c>
      <c r="G20" s="8">
        <f t="shared" si="6"/>
        <v>0.38705300750120863</v>
      </c>
      <c r="H20" s="6">
        <v>2034</v>
      </c>
      <c r="I20" s="6">
        <f t="shared" si="7"/>
        <v>338</v>
      </c>
      <c r="J20" s="6">
        <v>1696</v>
      </c>
      <c r="K20" s="8">
        <f aca="true" t="shared" si="10" ref="K20:K37">(H20-J20)/H20</f>
        <v>0.16617502458210423</v>
      </c>
      <c r="L20" s="6">
        <v>8258</v>
      </c>
      <c r="M20" s="6">
        <f aca="true" t="shared" si="11" ref="M20:M37">L20-N20</f>
        <v>1091</v>
      </c>
      <c r="N20" s="6">
        <v>7167</v>
      </c>
      <c r="O20" s="8">
        <f aca="true" t="shared" si="12" ref="O20:O37">(L20-N20)/L20</f>
        <v>0.1321143133930734</v>
      </c>
      <c r="P20" s="6">
        <f t="shared" si="3"/>
        <v>74415</v>
      </c>
      <c r="Q20" s="6">
        <f t="shared" si="4"/>
        <v>48167</v>
      </c>
    </row>
    <row r="21" spans="2:17" s="3" customFormat="1" ht="45" customHeight="1">
      <c r="B21" s="5">
        <v>17</v>
      </c>
      <c r="C21" s="6" t="s">
        <v>3</v>
      </c>
      <c r="D21" s="6">
        <v>22990</v>
      </c>
      <c r="E21" s="6">
        <f t="shared" si="5"/>
        <v>2815</v>
      </c>
      <c r="F21" s="6">
        <v>20175</v>
      </c>
      <c r="G21" s="8">
        <f t="shared" si="6"/>
        <v>0.12244454110482819</v>
      </c>
      <c r="H21" s="9">
        <v>5870</v>
      </c>
      <c r="I21" s="6">
        <f t="shared" si="7"/>
        <v>1135</v>
      </c>
      <c r="J21" s="9">
        <v>4735</v>
      </c>
      <c r="K21" s="8">
        <f t="shared" si="10"/>
        <v>0.19335604770017037</v>
      </c>
      <c r="L21" s="9">
        <v>5654</v>
      </c>
      <c r="M21" s="6">
        <f t="shared" si="11"/>
        <v>933</v>
      </c>
      <c r="N21" s="9">
        <v>4721</v>
      </c>
      <c r="O21" s="8">
        <f t="shared" si="12"/>
        <v>0.16501591793420586</v>
      </c>
      <c r="P21" s="6">
        <f t="shared" si="3"/>
        <v>34514</v>
      </c>
      <c r="Q21" s="6">
        <f t="shared" si="4"/>
        <v>29631</v>
      </c>
    </row>
    <row r="22" spans="2:17" s="3" customFormat="1" ht="45" customHeight="1">
      <c r="B22" s="5">
        <v>18</v>
      </c>
      <c r="C22" s="6" t="s">
        <v>17</v>
      </c>
      <c r="D22" s="6">
        <v>9540</v>
      </c>
      <c r="E22" s="6">
        <f t="shared" si="5"/>
        <v>424</v>
      </c>
      <c r="F22" s="6">
        <v>9116</v>
      </c>
      <c r="G22" s="8">
        <f t="shared" si="6"/>
        <v>0.044444444444444446</v>
      </c>
      <c r="H22" s="6">
        <v>3002</v>
      </c>
      <c r="I22" s="6">
        <f t="shared" si="7"/>
        <v>95</v>
      </c>
      <c r="J22" s="6">
        <v>2907</v>
      </c>
      <c r="K22" s="8">
        <f t="shared" si="10"/>
        <v>0.03164556962025317</v>
      </c>
      <c r="L22" s="6">
        <v>11505</v>
      </c>
      <c r="M22" s="6">
        <f t="shared" si="11"/>
        <v>501</v>
      </c>
      <c r="N22" s="6">
        <v>11004</v>
      </c>
      <c r="O22" s="8">
        <f t="shared" si="12"/>
        <v>0.043546284224250324</v>
      </c>
      <c r="P22" s="6">
        <f t="shared" si="3"/>
        <v>24047</v>
      </c>
      <c r="Q22" s="6">
        <f t="shared" si="4"/>
        <v>23027</v>
      </c>
    </row>
    <row r="23" spans="2:17" s="3" customFormat="1" ht="45" customHeight="1">
      <c r="B23" s="5">
        <v>19</v>
      </c>
      <c r="C23" s="6" t="s">
        <v>9</v>
      </c>
      <c r="D23" s="6">
        <v>110754</v>
      </c>
      <c r="E23" s="6">
        <f t="shared" si="5"/>
        <v>5549</v>
      </c>
      <c r="F23" s="6">
        <v>105205</v>
      </c>
      <c r="G23" s="8">
        <f t="shared" si="6"/>
        <v>0.050102027917727575</v>
      </c>
      <c r="H23" s="6">
        <v>12327</v>
      </c>
      <c r="I23" s="6">
        <f t="shared" si="7"/>
        <v>293</v>
      </c>
      <c r="J23" s="6">
        <v>12034</v>
      </c>
      <c r="K23" s="8">
        <f t="shared" si="10"/>
        <v>0.02376896244017198</v>
      </c>
      <c r="L23" s="6">
        <v>28530</v>
      </c>
      <c r="M23" s="6">
        <f t="shared" si="11"/>
        <v>860</v>
      </c>
      <c r="N23" s="6">
        <v>27670</v>
      </c>
      <c r="O23" s="8">
        <f t="shared" si="12"/>
        <v>0.030143708377146864</v>
      </c>
      <c r="P23" s="6">
        <f t="shared" si="3"/>
        <v>151611</v>
      </c>
      <c r="Q23" s="6">
        <f t="shared" si="4"/>
        <v>144909</v>
      </c>
    </row>
    <row r="24" spans="2:17" ht="45" customHeight="1">
      <c r="B24" s="5">
        <v>20</v>
      </c>
      <c r="C24" s="6" t="s">
        <v>10</v>
      </c>
      <c r="D24" s="6">
        <v>12907</v>
      </c>
      <c r="E24" s="6">
        <f t="shared" si="5"/>
        <v>458</v>
      </c>
      <c r="F24" s="6">
        <v>12449</v>
      </c>
      <c r="G24" s="8">
        <f t="shared" si="6"/>
        <v>0.03548462074843108</v>
      </c>
      <c r="H24" s="6">
        <v>2131</v>
      </c>
      <c r="I24" s="6">
        <f t="shared" si="7"/>
        <v>100</v>
      </c>
      <c r="J24" s="6">
        <v>2031</v>
      </c>
      <c r="K24" s="8">
        <f t="shared" si="10"/>
        <v>0.04692632566870014</v>
      </c>
      <c r="L24" s="6">
        <v>13392</v>
      </c>
      <c r="M24" s="6">
        <f t="shared" si="11"/>
        <v>490</v>
      </c>
      <c r="N24" s="6">
        <v>12902</v>
      </c>
      <c r="O24" s="8">
        <f t="shared" si="12"/>
        <v>0.03658900836320191</v>
      </c>
      <c r="P24" s="6">
        <f t="shared" si="3"/>
        <v>28430</v>
      </c>
      <c r="Q24" s="6">
        <f t="shared" si="4"/>
        <v>27382</v>
      </c>
    </row>
    <row r="25" spans="2:17" ht="45" customHeight="1">
      <c r="B25" s="5">
        <v>21</v>
      </c>
      <c r="C25" s="6" t="s">
        <v>24</v>
      </c>
      <c r="D25" s="6">
        <v>7056</v>
      </c>
      <c r="E25" s="6">
        <f t="shared" si="5"/>
        <v>508</v>
      </c>
      <c r="F25" s="6">
        <v>6548</v>
      </c>
      <c r="G25" s="8">
        <f t="shared" si="6"/>
        <v>0.07199546485260772</v>
      </c>
      <c r="H25" s="6">
        <v>131</v>
      </c>
      <c r="I25" s="6">
        <f t="shared" si="7"/>
        <v>4</v>
      </c>
      <c r="J25" s="6">
        <v>127</v>
      </c>
      <c r="K25" s="8">
        <f t="shared" si="10"/>
        <v>0.030534351145038167</v>
      </c>
      <c r="L25" s="6">
        <v>659</v>
      </c>
      <c r="M25" s="6">
        <f t="shared" si="11"/>
        <v>25</v>
      </c>
      <c r="N25" s="6">
        <v>634</v>
      </c>
      <c r="O25" s="8">
        <f t="shared" si="12"/>
        <v>0.03793626707132018</v>
      </c>
      <c r="P25" s="6">
        <f t="shared" si="3"/>
        <v>7846</v>
      </c>
      <c r="Q25" s="6">
        <f t="shared" si="4"/>
        <v>7309</v>
      </c>
    </row>
    <row r="26" spans="2:17" ht="45" customHeight="1">
      <c r="B26" s="5">
        <v>22</v>
      </c>
      <c r="C26" s="6" t="s">
        <v>21</v>
      </c>
      <c r="D26" s="6">
        <v>19451</v>
      </c>
      <c r="E26" s="6">
        <f t="shared" si="5"/>
        <v>10136</v>
      </c>
      <c r="F26" s="6">
        <v>9315</v>
      </c>
      <c r="G26" s="8">
        <f t="shared" si="6"/>
        <v>0.5211043134029099</v>
      </c>
      <c r="H26" s="6">
        <v>3566</v>
      </c>
      <c r="I26" s="6">
        <f t="shared" si="7"/>
        <v>1825</v>
      </c>
      <c r="J26" s="6">
        <v>1741</v>
      </c>
      <c r="K26" s="8">
        <f t="shared" si="10"/>
        <v>0.5117779024116658</v>
      </c>
      <c r="L26" s="6">
        <v>6273</v>
      </c>
      <c r="M26" s="6">
        <f t="shared" si="11"/>
        <v>3244</v>
      </c>
      <c r="N26" s="6">
        <v>3029</v>
      </c>
      <c r="O26" s="8">
        <f t="shared" si="12"/>
        <v>0.5171369360752431</v>
      </c>
      <c r="P26" s="6">
        <f t="shared" si="3"/>
        <v>29290</v>
      </c>
      <c r="Q26" s="6">
        <f t="shared" si="4"/>
        <v>14085</v>
      </c>
    </row>
    <row r="27" spans="2:17" ht="45" customHeight="1">
      <c r="B27" s="5">
        <v>23</v>
      </c>
      <c r="C27" s="6" t="s">
        <v>23</v>
      </c>
      <c r="D27" s="6">
        <v>27478</v>
      </c>
      <c r="E27" s="6">
        <f t="shared" si="5"/>
        <v>2446</v>
      </c>
      <c r="F27" s="6">
        <v>25032</v>
      </c>
      <c r="G27" s="8">
        <f t="shared" si="6"/>
        <v>0.08901666787975836</v>
      </c>
      <c r="H27" s="6">
        <v>4664</v>
      </c>
      <c r="I27" s="6">
        <f t="shared" si="7"/>
        <v>340</v>
      </c>
      <c r="J27" s="6">
        <v>4324</v>
      </c>
      <c r="K27" s="8">
        <f t="shared" si="10"/>
        <v>0.07289879931389365</v>
      </c>
      <c r="L27" s="6">
        <v>17800</v>
      </c>
      <c r="M27" s="6">
        <f t="shared" si="11"/>
        <v>1193</v>
      </c>
      <c r="N27" s="6">
        <v>16607</v>
      </c>
      <c r="O27" s="8">
        <f t="shared" si="12"/>
        <v>0.06702247191011236</v>
      </c>
      <c r="P27" s="6">
        <f t="shared" si="3"/>
        <v>49942</v>
      </c>
      <c r="Q27" s="6">
        <f t="shared" si="4"/>
        <v>45963</v>
      </c>
    </row>
    <row r="28" spans="2:17" ht="45" customHeight="1">
      <c r="B28" s="5">
        <v>24</v>
      </c>
      <c r="C28" s="6" t="s">
        <v>12</v>
      </c>
      <c r="D28" s="6">
        <v>51779</v>
      </c>
      <c r="E28" s="6">
        <f t="shared" si="5"/>
        <v>12634</v>
      </c>
      <c r="F28" s="6">
        <v>39145</v>
      </c>
      <c r="G28" s="8">
        <f t="shared" si="6"/>
        <v>0.24399853222348827</v>
      </c>
      <c r="H28" s="6">
        <v>375</v>
      </c>
      <c r="I28" s="6">
        <f t="shared" si="7"/>
        <v>45</v>
      </c>
      <c r="J28" s="6">
        <v>330</v>
      </c>
      <c r="K28" s="8">
        <f t="shared" si="10"/>
        <v>0.12</v>
      </c>
      <c r="L28" s="6">
        <v>2575</v>
      </c>
      <c r="M28" s="6">
        <f t="shared" si="11"/>
        <v>280</v>
      </c>
      <c r="N28" s="6">
        <v>2295</v>
      </c>
      <c r="O28" s="8">
        <f t="shared" si="12"/>
        <v>0.1087378640776699</v>
      </c>
      <c r="P28" s="6">
        <f t="shared" si="3"/>
        <v>54729</v>
      </c>
      <c r="Q28" s="6">
        <f>F28+J28+N28</f>
        <v>41770</v>
      </c>
    </row>
    <row r="29" spans="2:17" ht="45" customHeight="1">
      <c r="B29" s="5">
        <v>25</v>
      </c>
      <c r="C29" s="6" t="s">
        <v>43</v>
      </c>
      <c r="D29" s="6">
        <v>17833</v>
      </c>
      <c r="E29" s="6">
        <f t="shared" si="5"/>
        <v>285</v>
      </c>
      <c r="F29" s="6">
        <v>17548</v>
      </c>
      <c r="G29" s="8">
        <f t="shared" si="6"/>
        <v>0.015981607132843606</v>
      </c>
      <c r="H29" s="6">
        <v>3472</v>
      </c>
      <c r="I29" s="6">
        <f t="shared" si="7"/>
        <v>84</v>
      </c>
      <c r="J29" s="6">
        <v>3388</v>
      </c>
      <c r="K29" s="8">
        <f t="shared" si="10"/>
        <v>0.024193548387096774</v>
      </c>
      <c r="L29" s="6">
        <v>17062</v>
      </c>
      <c r="M29" s="6">
        <f t="shared" si="11"/>
        <v>201</v>
      </c>
      <c r="N29" s="6">
        <v>16861</v>
      </c>
      <c r="O29" s="8">
        <f t="shared" si="12"/>
        <v>0.011780564998241707</v>
      </c>
      <c r="P29" s="6">
        <f t="shared" si="3"/>
        <v>38367</v>
      </c>
      <c r="Q29" s="6">
        <f>F29+J29+N29</f>
        <v>37797</v>
      </c>
    </row>
    <row r="30" spans="2:17" ht="45" customHeight="1">
      <c r="B30" s="5">
        <v>26</v>
      </c>
      <c r="C30" s="6" t="s">
        <v>16</v>
      </c>
      <c r="D30" s="6">
        <v>4114</v>
      </c>
      <c r="E30" s="6">
        <f t="shared" si="5"/>
        <v>561</v>
      </c>
      <c r="F30" s="6">
        <v>3553</v>
      </c>
      <c r="G30" s="8">
        <f t="shared" si="6"/>
        <v>0.13636363636363635</v>
      </c>
      <c r="H30" s="6">
        <v>555</v>
      </c>
      <c r="I30" s="6">
        <f t="shared" si="7"/>
        <v>150</v>
      </c>
      <c r="J30" s="6">
        <v>405</v>
      </c>
      <c r="K30" s="8">
        <f t="shared" si="10"/>
        <v>0.2702702702702703</v>
      </c>
      <c r="L30" s="6">
        <v>2669</v>
      </c>
      <c r="M30" s="6">
        <f t="shared" si="11"/>
        <v>486</v>
      </c>
      <c r="N30" s="6">
        <v>2183</v>
      </c>
      <c r="O30" s="8">
        <f t="shared" si="12"/>
        <v>0.18209067066316972</v>
      </c>
      <c r="P30" s="6">
        <f t="shared" si="3"/>
        <v>7338</v>
      </c>
      <c r="Q30" s="6">
        <f t="shared" si="4"/>
        <v>6141</v>
      </c>
    </row>
    <row r="31" spans="2:17" ht="45" customHeight="1">
      <c r="B31" s="5">
        <v>27</v>
      </c>
      <c r="C31" s="6" t="s">
        <v>32</v>
      </c>
      <c r="D31" s="6">
        <v>9168</v>
      </c>
      <c r="E31" s="6">
        <f t="shared" si="5"/>
        <v>151</v>
      </c>
      <c r="F31" s="6">
        <v>9017</v>
      </c>
      <c r="G31" s="8">
        <f t="shared" si="6"/>
        <v>0.016470331588132634</v>
      </c>
      <c r="H31" s="6">
        <v>1014</v>
      </c>
      <c r="I31" s="6">
        <f t="shared" si="7"/>
        <v>91</v>
      </c>
      <c r="J31" s="6">
        <v>923</v>
      </c>
      <c r="K31" s="8">
        <f t="shared" si="10"/>
        <v>0.08974358974358974</v>
      </c>
      <c r="L31" s="6">
        <v>4522</v>
      </c>
      <c r="M31" s="6">
        <f t="shared" si="11"/>
        <v>536</v>
      </c>
      <c r="N31" s="6">
        <v>3986</v>
      </c>
      <c r="O31" s="8">
        <f t="shared" si="12"/>
        <v>0.11853162317558602</v>
      </c>
      <c r="P31" s="6">
        <f t="shared" si="3"/>
        <v>14704</v>
      </c>
      <c r="Q31" s="6">
        <f t="shared" si="4"/>
        <v>13926</v>
      </c>
    </row>
    <row r="32" spans="2:17" ht="45" customHeight="1">
      <c r="B32" s="5">
        <v>28</v>
      </c>
      <c r="C32" s="6" t="s">
        <v>13</v>
      </c>
      <c r="D32" s="6">
        <v>8832</v>
      </c>
      <c r="E32" s="6">
        <f t="shared" si="5"/>
        <v>1673</v>
      </c>
      <c r="F32" s="6">
        <v>7159</v>
      </c>
      <c r="G32" s="8">
        <f t="shared" si="6"/>
        <v>0.1894248188405797</v>
      </c>
      <c r="H32" s="6">
        <v>760</v>
      </c>
      <c r="I32" s="6">
        <f t="shared" si="7"/>
        <v>33</v>
      </c>
      <c r="J32" s="6">
        <v>727</v>
      </c>
      <c r="K32" s="8">
        <f t="shared" si="10"/>
        <v>0.04342105263157895</v>
      </c>
      <c r="L32" s="6">
        <v>3526</v>
      </c>
      <c r="M32" s="6">
        <f t="shared" si="11"/>
        <v>184</v>
      </c>
      <c r="N32" s="6">
        <v>3342</v>
      </c>
      <c r="O32" s="8">
        <f t="shared" si="12"/>
        <v>0.052183777651730004</v>
      </c>
      <c r="P32" s="6">
        <f t="shared" si="3"/>
        <v>13118</v>
      </c>
      <c r="Q32" s="6">
        <f t="shared" si="4"/>
        <v>11228</v>
      </c>
    </row>
    <row r="33" spans="2:17" ht="45" customHeight="1">
      <c r="B33" s="5">
        <v>29</v>
      </c>
      <c r="C33" s="6" t="s">
        <v>22</v>
      </c>
      <c r="D33" s="6">
        <v>3006</v>
      </c>
      <c r="E33" s="6">
        <f t="shared" si="5"/>
        <v>118</v>
      </c>
      <c r="F33" s="6">
        <v>2888</v>
      </c>
      <c r="G33" s="8">
        <f t="shared" si="6"/>
        <v>0.039254823685961414</v>
      </c>
      <c r="H33" s="6">
        <v>152</v>
      </c>
      <c r="I33" s="6">
        <f t="shared" si="7"/>
        <v>8</v>
      </c>
      <c r="J33" s="6">
        <v>144</v>
      </c>
      <c r="K33" s="8">
        <f t="shared" si="10"/>
        <v>0.05263157894736842</v>
      </c>
      <c r="L33" s="6">
        <v>837</v>
      </c>
      <c r="M33" s="6">
        <f t="shared" si="11"/>
        <v>33</v>
      </c>
      <c r="N33" s="6">
        <v>804</v>
      </c>
      <c r="O33" s="8">
        <f t="shared" si="12"/>
        <v>0.03942652329749104</v>
      </c>
      <c r="P33" s="6">
        <f t="shared" si="3"/>
        <v>3995</v>
      </c>
      <c r="Q33" s="6">
        <f t="shared" si="4"/>
        <v>3836</v>
      </c>
    </row>
    <row r="34" spans="2:17" s="3" customFormat="1" ht="45" customHeight="1">
      <c r="B34" s="5">
        <v>30</v>
      </c>
      <c r="C34" s="6" t="s">
        <v>18</v>
      </c>
      <c r="D34" s="6">
        <v>3499</v>
      </c>
      <c r="E34" s="6">
        <f t="shared" si="5"/>
        <v>221</v>
      </c>
      <c r="F34" s="6">
        <v>3278</v>
      </c>
      <c r="G34" s="8">
        <f t="shared" si="6"/>
        <v>0.06316090311517576</v>
      </c>
      <c r="H34" s="6">
        <v>200</v>
      </c>
      <c r="I34" s="6">
        <f t="shared" si="7"/>
        <v>8</v>
      </c>
      <c r="J34" s="6">
        <v>192</v>
      </c>
      <c r="K34" s="8">
        <f t="shared" si="10"/>
        <v>0.04</v>
      </c>
      <c r="L34" s="6">
        <v>1020</v>
      </c>
      <c r="M34" s="6">
        <f t="shared" si="11"/>
        <v>38</v>
      </c>
      <c r="N34" s="6">
        <v>982</v>
      </c>
      <c r="O34" s="8">
        <f t="shared" si="12"/>
        <v>0.03725490196078431</v>
      </c>
      <c r="P34" s="6">
        <f t="shared" si="3"/>
        <v>4719</v>
      </c>
      <c r="Q34" s="6">
        <f t="shared" si="4"/>
        <v>4452</v>
      </c>
    </row>
    <row r="35" spans="2:17" ht="45" customHeight="1">
      <c r="B35" s="5">
        <v>31</v>
      </c>
      <c r="C35" s="6" t="s">
        <v>20</v>
      </c>
      <c r="D35" s="6">
        <v>10761</v>
      </c>
      <c r="E35" s="6">
        <f t="shared" si="5"/>
        <v>535</v>
      </c>
      <c r="F35" s="6">
        <v>10226</v>
      </c>
      <c r="G35" s="8">
        <f t="shared" si="6"/>
        <v>0.049716569092091815</v>
      </c>
      <c r="H35" s="6">
        <v>383</v>
      </c>
      <c r="I35" s="6">
        <f t="shared" si="7"/>
        <v>22</v>
      </c>
      <c r="J35" s="6">
        <v>361</v>
      </c>
      <c r="K35" s="8">
        <f t="shared" si="10"/>
        <v>0.057441253263707574</v>
      </c>
      <c r="L35" s="6">
        <v>3850</v>
      </c>
      <c r="M35" s="6">
        <f t="shared" si="11"/>
        <v>190</v>
      </c>
      <c r="N35" s="6">
        <v>3660</v>
      </c>
      <c r="O35" s="8">
        <f t="shared" si="12"/>
        <v>0.04935064935064935</v>
      </c>
      <c r="P35" s="6">
        <f t="shared" si="3"/>
        <v>14994</v>
      </c>
      <c r="Q35" s="6">
        <f t="shared" si="4"/>
        <v>14247</v>
      </c>
    </row>
    <row r="36" spans="2:17" ht="45" customHeight="1">
      <c r="B36" s="5">
        <v>32</v>
      </c>
      <c r="C36" s="6" t="s">
        <v>19</v>
      </c>
      <c r="D36" s="6">
        <v>1049</v>
      </c>
      <c r="E36" s="6">
        <f t="shared" si="5"/>
        <v>76</v>
      </c>
      <c r="F36" s="6">
        <v>973</v>
      </c>
      <c r="G36" s="8">
        <f t="shared" si="6"/>
        <v>0.07244995233555768</v>
      </c>
      <c r="H36" s="6">
        <v>187</v>
      </c>
      <c r="I36" s="6">
        <f t="shared" si="7"/>
        <v>6</v>
      </c>
      <c r="J36" s="6">
        <v>181</v>
      </c>
      <c r="K36" s="8">
        <f t="shared" si="10"/>
        <v>0.03208556149732621</v>
      </c>
      <c r="L36" s="6">
        <v>910</v>
      </c>
      <c r="M36" s="6">
        <f t="shared" si="11"/>
        <v>28</v>
      </c>
      <c r="N36" s="6">
        <v>882</v>
      </c>
      <c r="O36" s="8">
        <f t="shared" si="12"/>
        <v>0.03076923076923077</v>
      </c>
      <c r="P36" s="6">
        <f t="shared" si="3"/>
        <v>2146</v>
      </c>
      <c r="Q36" s="6">
        <f t="shared" si="4"/>
        <v>2036</v>
      </c>
    </row>
    <row r="37" spans="2:17" ht="45" customHeight="1">
      <c r="B37" s="10" t="s">
        <v>41</v>
      </c>
      <c r="C37" s="10"/>
      <c r="D37" s="6">
        <f>SUM(D5:D36)</f>
        <v>683037</v>
      </c>
      <c r="E37" s="6">
        <f t="shared" si="5"/>
        <v>93162</v>
      </c>
      <c r="F37" s="6">
        <f>SUM(F5:F36)</f>
        <v>589875</v>
      </c>
      <c r="G37" s="8">
        <f t="shared" si="6"/>
        <v>0.13639378247444867</v>
      </c>
      <c r="H37" s="5">
        <f>SUM(H5:H36)</f>
        <v>67933</v>
      </c>
      <c r="I37" s="6">
        <f t="shared" si="7"/>
        <v>5819</v>
      </c>
      <c r="J37" s="5">
        <f>SUM(J5:J36)</f>
        <v>62114</v>
      </c>
      <c r="K37" s="8">
        <f t="shared" si="10"/>
        <v>0.0856579276640219</v>
      </c>
      <c r="L37" s="5">
        <f>SUM(L5:L36)</f>
        <v>198968</v>
      </c>
      <c r="M37" s="6">
        <f t="shared" si="11"/>
        <v>13263</v>
      </c>
      <c r="N37" s="5">
        <f>SUM(N5:N36)</f>
        <v>185705</v>
      </c>
      <c r="O37" s="8">
        <f t="shared" si="12"/>
        <v>0.06665896023481163</v>
      </c>
      <c r="P37" s="6">
        <f t="shared" si="3"/>
        <v>949938</v>
      </c>
      <c r="Q37" s="6">
        <f t="shared" si="4"/>
        <v>837694</v>
      </c>
    </row>
  </sheetData>
  <sheetProtection/>
  <mergeCells count="10">
    <mergeCell ref="B37:C37"/>
    <mergeCell ref="B1:Q1"/>
    <mergeCell ref="B2:B4"/>
    <mergeCell ref="C2:C4"/>
    <mergeCell ref="H3:J3"/>
    <mergeCell ref="H3:K3"/>
    <mergeCell ref="L3:O3"/>
    <mergeCell ref="H2:O2"/>
    <mergeCell ref="P2:Q3"/>
    <mergeCell ref="D2:G3"/>
  </mergeCells>
  <printOptions/>
  <pageMargins left="0.7" right="0.7" top="0.75" bottom="0.75" header="0.3" footer="0.3"/>
  <pageSetup fitToHeight="1" fitToWidth="1" horizontalDpi="300" verticalDpi="300" orientation="landscape" scale="26" r:id="rId1"/>
  <ignoredErrors>
    <ignoredError sqref="E37:G37 Q37 M37:N37 K37 I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MOE - ZP</cp:lastModifiedBy>
  <cp:lastPrinted>2016-05-22T07:47:10Z</cp:lastPrinted>
  <dcterms:created xsi:type="dcterms:W3CDTF">2015-02-25T03:07:31Z</dcterms:created>
  <dcterms:modified xsi:type="dcterms:W3CDTF">2016-05-22T07:47:14Z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