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220" activeTab="0"/>
  </bookViews>
  <sheets>
    <sheet name="Sheet1" sheetId="1" r:id="rId1"/>
  </sheets>
  <definedNames>
    <definedName name="_xlnm.Print_Area" localSheetId="0">'Sheet1'!$B$1:$Q$39</definedName>
  </definedNames>
  <calcPr fullCalcOnLoad="1"/>
</workbook>
</file>

<file path=xl/sharedStrings.xml><?xml version="1.0" encoding="utf-8"?>
<sst xmlns="http://schemas.openxmlformats.org/spreadsheetml/2006/main" count="75" uniqueCount="48">
  <si>
    <t>序号</t>
  </si>
  <si>
    <t>身份证号错误学生数（经公安部身份校验）</t>
  </si>
  <si>
    <t>身份证号与姓名不匹配</t>
  </si>
  <si>
    <t>湖北</t>
  </si>
  <si>
    <t>河南</t>
  </si>
  <si>
    <t>江西</t>
  </si>
  <si>
    <t>山西</t>
  </si>
  <si>
    <t>吉林</t>
  </si>
  <si>
    <t>福建</t>
  </si>
  <si>
    <t>广东</t>
  </si>
  <si>
    <t>广西</t>
  </si>
  <si>
    <t>河北</t>
  </si>
  <si>
    <t>贵州</t>
  </si>
  <si>
    <t>甘肃</t>
  </si>
  <si>
    <t>云南</t>
  </si>
  <si>
    <t>黑龙江</t>
  </si>
  <si>
    <t>辽宁</t>
  </si>
  <si>
    <t>西藏</t>
  </si>
  <si>
    <t>湖南</t>
  </si>
  <si>
    <t>宁夏</t>
  </si>
  <si>
    <t>兵团</t>
  </si>
  <si>
    <t>新疆</t>
  </si>
  <si>
    <t>重庆</t>
  </si>
  <si>
    <t>青海</t>
  </si>
  <si>
    <t>四川</t>
  </si>
  <si>
    <t>海南</t>
  </si>
  <si>
    <t>北京</t>
  </si>
  <si>
    <t>天津</t>
  </si>
  <si>
    <t>上海</t>
  </si>
  <si>
    <t>江苏</t>
  </si>
  <si>
    <t>浙江</t>
  </si>
  <si>
    <t>安徽</t>
  </si>
  <si>
    <t>山东</t>
  </si>
  <si>
    <t>陕西</t>
  </si>
  <si>
    <t>身份证号不存在</t>
  </si>
  <si>
    <t>合计</t>
  </si>
  <si>
    <t>省份</t>
  </si>
  <si>
    <t>身份证号
重复学生数</t>
  </si>
  <si>
    <t>减少比例</t>
  </si>
  <si>
    <t>待处理数</t>
  </si>
  <si>
    <t>上期通报
待处理数</t>
  </si>
  <si>
    <t>本月处理
完成数</t>
  </si>
  <si>
    <t>-</t>
  </si>
  <si>
    <t>合计</t>
  </si>
  <si>
    <t>内蒙古</t>
  </si>
  <si>
    <t>-</t>
  </si>
  <si>
    <t>-</t>
  </si>
  <si>
    <t>附件4                                                                                          问题学籍处理进展情况统计表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</si>
</sst>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2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36"/>
      <name val="方正小标宋简体"/>
      <family val="4"/>
    </font>
    <font>
      <b/>
      <sz val="28"/>
      <name val="仿宋_GB2312"/>
      <family val="3"/>
    </font>
    <font>
      <sz val="28"/>
      <name val="仿宋_GB2312"/>
      <family val="3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4" borderId="5" applyNumberFormat="0" applyAlignment="0" applyProtection="0"/>
    <xf numFmtId="0" fontId="8" fillId="14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4" borderId="8" applyNumberFormat="0" applyAlignment="0" applyProtection="0"/>
    <xf numFmtId="0" fontId="14" fillId="3" borderId="5" applyNumberFormat="0" applyAlignment="0" applyProtection="0"/>
    <xf numFmtId="0" fontId="2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58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41" applyNumberFormat="1" applyFont="1" applyFill="1" applyBorder="1" applyAlignment="1">
      <alignment horizontal="center" vertical="center"/>
      <protection/>
    </xf>
    <xf numFmtId="0" fontId="22" fillId="0" borderId="10" xfId="41" applyFont="1" applyFill="1" applyBorder="1" applyAlignment="1">
      <alignment horizontal="center" vertical="center"/>
      <protection/>
    </xf>
    <xf numFmtId="10" fontId="22" fillId="0" borderId="10" xfId="41" applyNumberFormat="1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58" fontId="21" fillId="0" borderId="11" xfId="0" applyNumberFormat="1" applyFont="1" applyFill="1" applyBorder="1" applyAlignment="1">
      <alignment horizontal="center" vertical="center" wrapText="1"/>
    </xf>
    <xf numFmtId="58" fontId="21" fillId="0" borderId="12" xfId="0" applyNumberFormat="1" applyFont="1" applyFill="1" applyBorder="1" applyAlignment="1">
      <alignment horizontal="center" vertical="center" wrapText="1"/>
    </xf>
    <xf numFmtId="58" fontId="21" fillId="0" borderId="13" xfId="0" applyNumberFormat="1" applyFont="1" applyFill="1" applyBorder="1" applyAlignment="1">
      <alignment horizontal="center" vertical="center" wrapText="1"/>
    </xf>
    <xf numFmtId="58" fontId="21" fillId="0" borderId="14" xfId="0" applyNumberFormat="1" applyFont="1" applyFill="1" applyBorder="1" applyAlignment="1">
      <alignment horizontal="center" vertical="center" wrapText="1"/>
    </xf>
    <xf numFmtId="58" fontId="21" fillId="0" borderId="15" xfId="0" applyNumberFormat="1" applyFont="1" applyFill="1" applyBorder="1" applyAlignment="1">
      <alignment horizontal="center" vertical="center" wrapText="1"/>
    </xf>
    <xf numFmtId="58" fontId="21" fillId="0" borderId="16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0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"/>
  <sheetViews>
    <sheetView tabSelected="1" zoomScale="35" zoomScaleNormal="35" zoomScalePageLayoutView="0" workbookViewId="0" topLeftCell="A1">
      <selection activeCell="B1" sqref="B1:Q1"/>
    </sheetView>
  </sheetViews>
  <sheetFormatPr defaultColWidth="9.140625" defaultRowHeight="12.75"/>
  <cols>
    <col min="1" max="1" width="8.421875" style="1" customWidth="1"/>
    <col min="2" max="2" width="16.28125" style="1" customWidth="1"/>
    <col min="3" max="17" width="30.7109375" style="1" customWidth="1"/>
    <col min="18" max="16384" width="9.140625" style="1" customWidth="1"/>
  </cols>
  <sheetData>
    <row r="1" spans="2:17" ht="104.25" customHeight="1">
      <c r="B1" s="19" t="s">
        <v>47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2:17" ht="45" customHeight="1">
      <c r="B2" s="10" t="s">
        <v>0</v>
      </c>
      <c r="C2" s="10" t="s">
        <v>36</v>
      </c>
      <c r="D2" s="12" t="s">
        <v>37</v>
      </c>
      <c r="E2" s="13"/>
      <c r="F2" s="13"/>
      <c r="G2" s="14"/>
      <c r="H2" s="10" t="s">
        <v>1</v>
      </c>
      <c r="I2" s="10"/>
      <c r="J2" s="10"/>
      <c r="K2" s="10"/>
      <c r="L2" s="10"/>
      <c r="M2" s="10"/>
      <c r="N2" s="10"/>
      <c r="O2" s="10"/>
      <c r="P2" s="11" t="s">
        <v>35</v>
      </c>
      <c r="Q2" s="11"/>
    </row>
    <row r="3" spans="2:17" ht="45" customHeight="1">
      <c r="B3" s="10"/>
      <c r="C3" s="10"/>
      <c r="D3" s="15"/>
      <c r="E3" s="16"/>
      <c r="F3" s="16"/>
      <c r="G3" s="17"/>
      <c r="H3" s="10" t="s">
        <v>34</v>
      </c>
      <c r="I3" s="10"/>
      <c r="J3" s="10"/>
      <c r="K3" s="10"/>
      <c r="L3" s="10" t="s">
        <v>2</v>
      </c>
      <c r="M3" s="10"/>
      <c r="N3" s="10"/>
      <c r="O3" s="10"/>
      <c r="P3" s="11"/>
      <c r="Q3" s="11"/>
    </row>
    <row r="4" spans="2:17" s="2" customFormat="1" ht="74.25" customHeight="1">
      <c r="B4" s="10"/>
      <c r="C4" s="10"/>
      <c r="D4" s="4" t="s">
        <v>40</v>
      </c>
      <c r="E4" s="4" t="s">
        <v>41</v>
      </c>
      <c r="F4" s="4" t="s">
        <v>39</v>
      </c>
      <c r="G4" s="4" t="s">
        <v>38</v>
      </c>
      <c r="H4" s="4" t="s">
        <v>40</v>
      </c>
      <c r="I4" s="4" t="s">
        <v>41</v>
      </c>
      <c r="J4" s="4" t="s">
        <v>39</v>
      </c>
      <c r="K4" s="4" t="s">
        <v>38</v>
      </c>
      <c r="L4" s="4" t="s">
        <v>40</v>
      </c>
      <c r="M4" s="4" t="s">
        <v>41</v>
      </c>
      <c r="N4" s="4" t="s">
        <v>39</v>
      </c>
      <c r="O4" s="4" t="s">
        <v>38</v>
      </c>
      <c r="P4" s="4" t="s">
        <v>40</v>
      </c>
      <c r="Q4" s="4" t="s">
        <v>39</v>
      </c>
    </row>
    <row r="5" spans="2:17" ht="45" customHeight="1">
      <c r="B5" s="5">
        <v>1</v>
      </c>
      <c r="C5" s="6" t="s">
        <v>26</v>
      </c>
      <c r="D5" s="7">
        <v>26732</v>
      </c>
      <c r="E5" s="6">
        <f>D5-F5</f>
        <v>216</v>
      </c>
      <c r="F5" s="7">
        <v>26516</v>
      </c>
      <c r="G5" s="8">
        <f>(D5-F5)/D5</f>
        <v>0.008080203501421516</v>
      </c>
      <c r="H5" s="7">
        <v>144</v>
      </c>
      <c r="I5" s="6">
        <f>H5-J5</f>
        <v>3</v>
      </c>
      <c r="J5" s="7">
        <v>141</v>
      </c>
      <c r="K5" s="8">
        <f aca="true" t="shared" si="0" ref="K5:K19">(H5-J5)/H5</f>
        <v>0.020833333333333332</v>
      </c>
      <c r="L5" s="6">
        <v>303</v>
      </c>
      <c r="M5" s="6">
        <f aca="true" t="shared" si="1" ref="M5:M13">L5-N5</f>
        <v>5</v>
      </c>
      <c r="N5" s="6">
        <v>298</v>
      </c>
      <c r="O5" s="8">
        <f aca="true" t="shared" si="2" ref="O5:O13">(L5-N5)/L5</f>
        <v>0.0165016501650165</v>
      </c>
      <c r="P5" s="6">
        <f aca="true" t="shared" si="3" ref="P5:P37">D5+H5+L5</f>
        <v>27179</v>
      </c>
      <c r="Q5" s="6">
        <f aca="true" t="shared" si="4" ref="Q5:Q37">F5+J5+N5</f>
        <v>26955</v>
      </c>
    </row>
    <row r="6" spans="2:17" s="3" customFormat="1" ht="45" customHeight="1">
      <c r="B6" s="5">
        <v>2</v>
      </c>
      <c r="C6" s="6" t="s">
        <v>27</v>
      </c>
      <c r="D6" s="6">
        <v>21365</v>
      </c>
      <c r="E6" s="6">
        <f>D6-F6</f>
        <v>106</v>
      </c>
      <c r="F6" s="6">
        <v>21259</v>
      </c>
      <c r="G6" s="8">
        <f>(D6-F6)/D6</f>
        <v>0.004961385443482331</v>
      </c>
      <c r="H6" s="6">
        <v>345</v>
      </c>
      <c r="I6" s="6">
        <f>H6-J6</f>
        <v>5</v>
      </c>
      <c r="J6" s="6">
        <v>340</v>
      </c>
      <c r="K6" s="8">
        <f t="shared" si="0"/>
        <v>0.014492753623188406</v>
      </c>
      <c r="L6" s="6">
        <v>2369</v>
      </c>
      <c r="M6" s="6">
        <f t="shared" si="1"/>
        <v>34</v>
      </c>
      <c r="N6" s="6">
        <v>2335</v>
      </c>
      <c r="O6" s="8">
        <f t="shared" si="2"/>
        <v>0.014352047277332207</v>
      </c>
      <c r="P6" s="6">
        <f t="shared" si="3"/>
        <v>24079</v>
      </c>
      <c r="Q6" s="6">
        <f t="shared" si="4"/>
        <v>23934</v>
      </c>
    </row>
    <row r="7" spans="2:17" s="3" customFormat="1" ht="45" customHeight="1">
      <c r="B7" s="5">
        <v>3</v>
      </c>
      <c r="C7" s="6" t="s">
        <v>11</v>
      </c>
      <c r="D7" s="6">
        <v>20530</v>
      </c>
      <c r="E7" s="6">
        <f aca="true" t="shared" si="5" ref="E7:E12">D7-F7</f>
        <v>422</v>
      </c>
      <c r="F7" s="6">
        <v>20108</v>
      </c>
      <c r="G7" s="8">
        <f aca="true" t="shared" si="6" ref="G7:G18">(D7-F7)/D7</f>
        <v>0.020555284948855335</v>
      </c>
      <c r="H7" s="6">
        <v>2554</v>
      </c>
      <c r="I7" s="6">
        <f aca="true" t="shared" si="7" ref="I7:I37">H7-J7</f>
        <v>34</v>
      </c>
      <c r="J7" s="6">
        <v>2520</v>
      </c>
      <c r="K7" s="8">
        <f t="shared" si="0"/>
        <v>0.01331245105716523</v>
      </c>
      <c r="L7" s="6">
        <v>8049</v>
      </c>
      <c r="M7" s="6">
        <f t="shared" si="1"/>
        <v>67</v>
      </c>
      <c r="N7" s="6">
        <v>7982</v>
      </c>
      <c r="O7" s="8">
        <f t="shared" si="2"/>
        <v>0.008324015405640452</v>
      </c>
      <c r="P7" s="6">
        <f t="shared" si="3"/>
        <v>31133</v>
      </c>
      <c r="Q7" s="6">
        <f t="shared" si="4"/>
        <v>30610</v>
      </c>
    </row>
    <row r="8" spans="2:17" s="3" customFormat="1" ht="45" customHeight="1">
      <c r="B8" s="5">
        <v>4</v>
      </c>
      <c r="C8" s="6" t="s">
        <v>6</v>
      </c>
      <c r="D8" s="6">
        <v>7787</v>
      </c>
      <c r="E8" s="6">
        <f t="shared" si="5"/>
        <v>218</v>
      </c>
      <c r="F8" s="6">
        <v>7569</v>
      </c>
      <c r="G8" s="8">
        <f t="shared" si="6"/>
        <v>0.027995376910235008</v>
      </c>
      <c r="H8" s="6">
        <v>701</v>
      </c>
      <c r="I8" s="6">
        <f t="shared" si="7"/>
        <v>10</v>
      </c>
      <c r="J8" s="6">
        <v>691</v>
      </c>
      <c r="K8" s="8">
        <f t="shared" si="0"/>
        <v>0.014265335235378032</v>
      </c>
      <c r="L8" s="6">
        <v>2482</v>
      </c>
      <c r="M8" s="6">
        <f t="shared" si="1"/>
        <v>87</v>
      </c>
      <c r="N8" s="6">
        <v>2395</v>
      </c>
      <c r="O8" s="8">
        <f t="shared" si="2"/>
        <v>0.035052377115229655</v>
      </c>
      <c r="P8" s="6">
        <f t="shared" si="3"/>
        <v>10970</v>
      </c>
      <c r="Q8" s="6">
        <f t="shared" si="4"/>
        <v>10655</v>
      </c>
    </row>
    <row r="9" spans="2:17" s="3" customFormat="1" ht="45" customHeight="1">
      <c r="B9" s="5">
        <v>5</v>
      </c>
      <c r="C9" s="6" t="s">
        <v>44</v>
      </c>
      <c r="D9" s="6">
        <v>4747</v>
      </c>
      <c r="E9" s="6">
        <f t="shared" si="5"/>
        <v>60</v>
      </c>
      <c r="F9" s="6">
        <v>4687</v>
      </c>
      <c r="G9" s="8">
        <f t="shared" si="6"/>
        <v>0.012639561828523278</v>
      </c>
      <c r="H9" s="6">
        <v>346</v>
      </c>
      <c r="I9" s="6">
        <f t="shared" si="7"/>
        <v>1</v>
      </c>
      <c r="J9" s="6">
        <v>345</v>
      </c>
      <c r="K9" s="8">
        <f t="shared" si="0"/>
        <v>0.002890173410404624</v>
      </c>
      <c r="L9" s="6">
        <v>2248</v>
      </c>
      <c r="M9" s="6">
        <f t="shared" si="1"/>
        <v>11</v>
      </c>
      <c r="N9" s="6">
        <v>2237</v>
      </c>
      <c r="O9" s="8">
        <f t="shared" si="2"/>
        <v>0.004893238434163701</v>
      </c>
      <c r="P9" s="6">
        <f t="shared" si="3"/>
        <v>7341</v>
      </c>
      <c r="Q9" s="6">
        <f t="shared" si="4"/>
        <v>7269</v>
      </c>
    </row>
    <row r="10" spans="2:17" s="3" customFormat="1" ht="45" customHeight="1">
      <c r="B10" s="5">
        <v>6</v>
      </c>
      <c r="C10" s="6" t="s">
        <v>16</v>
      </c>
      <c r="D10" s="6">
        <v>7531</v>
      </c>
      <c r="E10" s="6" t="s">
        <v>46</v>
      </c>
      <c r="F10" s="6">
        <v>7689</v>
      </c>
      <c r="G10" s="8" t="s">
        <v>46</v>
      </c>
      <c r="H10" s="6">
        <v>474</v>
      </c>
      <c r="I10" s="6">
        <f t="shared" si="7"/>
        <v>11</v>
      </c>
      <c r="J10" s="6">
        <v>463</v>
      </c>
      <c r="K10" s="8">
        <f t="shared" si="0"/>
        <v>0.023206751054852322</v>
      </c>
      <c r="L10" s="6">
        <v>1801</v>
      </c>
      <c r="M10" s="6">
        <f t="shared" si="1"/>
        <v>23</v>
      </c>
      <c r="N10" s="6">
        <v>1778</v>
      </c>
      <c r="O10" s="8">
        <f t="shared" si="2"/>
        <v>0.012770682953914493</v>
      </c>
      <c r="P10" s="6">
        <f t="shared" si="3"/>
        <v>9806</v>
      </c>
      <c r="Q10" s="6">
        <f t="shared" si="4"/>
        <v>9930</v>
      </c>
    </row>
    <row r="11" spans="2:17" s="3" customFormat="1" ht="45" customHeight="1">
      <c r="B11" s="5">
        <v>7</v>
      </c>
      <c r="C11" s="6" t="s">
        <v>7</v>
      </c>
      <c r="D11" s="6">
        <v>1446</v>
      </c>
      <c r="E11" s="6">
        <f t="shared" si="5"/>
        <v>111</v>
      </c>
      <c r="F11" s="6">
        <v>1335</v>
      </c>
      <c r="G11" s="8">
        <f t="shared" si="6"/>
        <v>0.07676348547717843</v>
      </c>
      <c r="H11" s="6">
        <v>53</v>
      </c>
      <c r="I11" s="6">
        <f t="shared" si="7"/>
        <v>3</v>
      </c>
      <c r="J11" s="6">
        <v>50</v>
      </c>
      <c r="K11" s="8">
        <f t="shared" si="0"/>
        <v>0.05660377358490566</v>
      </c>
      <c r="L11" s="6">
        <v>291</v>
      </c>
      <c r="M11" s="6">
        <f t="shared" si="1"/>
        <v>34</v>
      </c>
      <c r="N11" s="6">
        <v>257</v>
      </c>
      <c r="O11" s="8">
        <f t="shared" si="2"/>
        <v>0.11683848797250859</v>
      </c>
      <c r="P11" s="6">
        <f t="shared" si="3"/>
        <v>1790</v>
      </c>
      <c r="Q11" s="6">
        <f t="shared" si="4"/>
        <v>1642</v>
      </c>
    </row>
    <row r="12" spans="2:17" s="3" customFormat="1" ht="45" customHeight="1">
      <c r="B12" s="5">
        <v>8</v>
      </c>
      <c r="C12" s="6" t="s">
        <v>15</v>
      </c>
      <c r="D12" s="6">
        <v>1967</v>
      </c>
      <c r="E12" s="6">
        <f t="shared" si="5"/>
        <v>6</v>
      </c>
      <c r="F12" s="6">
        <v>1961</v>
      </c>
      <c r="G12" s="8">
        <f t="shared" si="6"/>
        <v>0.003050330452465684</v>
      </c>
      <c r="H12" s="6">
        <v>1172</v>
      </c>
      <c r="I12" s="6">
        <f t="shared" si="7"/>
        <v>6</v>
      </c>
      <c r="J12" s="6">
        <v>1166</v>
      </c>
      <c r="K12" s="8">
        <f t="shared" si="0"/>
        <v>0.005119453924914676</v>
      </c>
      <c r="L12" s="6">
        <v>2041</v>
      </c>
      <c r="M12" s="6">
        <f t="shared" si="1"/>
        <v>1</v>
      </c>
      <c r="N12" s="6">
        <v>2040</v>
      </c>
      <c r="O12" s="8">
        <f t="shared" si="2"/>
        <v>0.0004899559039686428</v>
      </c>
      <c r="P12" s="6">
        <f t="shared" si="3"/>
        <v>5180</v>
      </c>
      <c r="Q12" s="6">
        <f t="shared" si="4"/>
        <v>5167</v>
      </c>
    </row>
    <row r="13" spans="2:17" s="3" customFormat="1" ht="45" customHeight="1">
      <c r="B13" s="5">
        <v>9</v>
      </c>
      <c r="C13" s="6" t="s">
        <v>28</v>
      </c>
      <c r="D13" s="7">
        <v>2699</v>
      </c>
      <c r="E13" s="6" t="s">
        <v>42</v>
      </c>
      <c r="F13" s="7">
        <v>2743</v>
      </c>
      <c r="G13" s="8" t="s">
        <v>42</v>
      </c>
      <c r="H13" s="7">
        <v>257</v>
      </c>
      <c r="I13" s="6">
        <f t="shared" si="7"/>
        <v>0</v>
      </c>
      <c r="J13" s="7">
        <v>257</v>
      </c>
      <c r="K13" s="8">
        <f t="shared" si="0"/>
        <v>0</v>
      </c>
      <c r="L13" s="6">
        <v>425</v>
      </c>
      <c r="M13" s="6">
        <f t="shared" si="1"/>
        <v>0</v>
      </c>
      <c r="N13" s="6">
        <v>425</v>
      </c>
      <c r="O13" s="8">
        <f t="shared" si="2"/>
        <v>0</v>
      </c>
      <c r="P13" s="6">
        <f t="shared" si="3"/>
        <v>3381</v>
      </c>
      <c r="Q13" s="6">
        <f t="shared" si="4"/>
        <v>3425</v>
      </c>
    </row>
    <row r="14" spans="2:17" s="3" customFormat="1" ht="45" customHeight="1">
      <c r="B14" s="5">
        <v>10</v>
      </c>
      <c r="C14" s="6" t="s">
        <v>29</v>
      </c>
      <c r="D14" s="7">
        <v>19384</v>
      </c>
      <c r="E14" s="6">
        <f>D14-F14</f>
        <v>565</v>
      </c>
      <c r="F14" s="7">
        <v>18819</v>
      </c>
      <c r="G14" s="8">
        <f t="shared" si="6"/>
        <v>0.02914775072224515</v>
      </c>
      <c r="H14" s="7">
        <v>1704</v>
      </c>
      <c r="I14" s="6">
        <f t="shared" si="7"/>
        <v>25</v>
      </c>
      <c r="J14" s="7">
        <v>1679</v>
      </c>
      <c r="K14" s="8">
        <f t="shared" si="0"/>
        <v>0.014671361502347418</v>
      </c>
      <c r="L14" s="6">
        <v>3347</v>
      </c>
      <c r="M14" s="6">
        <f aca="true" t="shared" si="8" ref="M14:M19">L14-N14</f>
        <v>76</v>
      </c>
      <c r="N14" s="6">
        <v>3271</v>
      </c>
      <c r="O14" s="8">
        <f aca="true" t="shared" si="9" ref="O14:O19">(L14-N14)/L14</f>
        <v>0.02270690170301763</v>
      </c>
      <c r="P14" s="6">
        <f t="shared" si="3"/>
        <v>24435</v>
      </c>
      <c r="Q14" s="6">
        <f t="shared" si="4"/>
        <v>23769</v>
      </c>
    </row>
    <row r="15" spans="2:17" s="3" customFormat="1" ht="45" customHeight="1">
      <c r="B15" s="5">
        <v>11</v>
      </c>
      <c r="C15" s="6" t="s">
        <v>30</v>
      </c>
      <c r="D15" s="7">
        <v>6883</v>
      </c>
      <c r="E15" s="6">
        <f>D15-F15</f>
        <v>270</v>
      </c>
      <c r="F15" s="7">
        <v>6613</v>
      </c>
      <c r="G15" s="8">
        <f t="shared" si="6"/>
        <v>0.039227081214586665</v>
      </c>
      <c r="H15" s="7">
        <v>8755</v>
      </c>
      <c r="I15" s="6">
        <f t="shared" si="7"/>
        <v>248</v>
      </c>
      <c r="J15" s="7">
        <v>8507</v>
      </c>
      <c r="K15" s="8">
        <f t="shared" si="0"/>
        <v>0.02832667047401485</v>
      </c>
      <c r="L15" s="6">
        <v>15153</v>
      </c>
      <c r="M15" s="6">
        <f t="shared" si="8"/>
        <v>664</v>
      </c>
      <c r="N15" s="6">
        <v>14489</v>
      </c>
      <c r="O15" s="8">
        <f t="shared" si="9"/>
        <v>0.04381970566884445</v>
      </c>
      <c r="P15" s="6">
        <f t="shared" si="3"/>
        <v>30791</v>
      </c>
      <c r="Q15" s="6">
        <f t="shared" si="4"/>
        <v>29609</v>
      </c>
    </row>
    <row r="16" spans="2:17" s="3" customFormat="1" ht="45" customHeight="1">
      <c r="B16" s="5">
        <v>12</v>
      </c>
      <c r="C16" s="6" t="s">
        <v>31</v>
      </c>
      <c r="D16" s="7">
        <v>6897</v>
      </c>
      <c r="E16" s="6" t="s">
        <v>42</v>
      </c>
      <c r="F16" s="7">
        <v>7012</v>
      </c>
      <c r="G16" s="8" t="s">
        <v>42</v>
      </c>
      <c r="H16" s="7">
        <v>688</v>
      </c>
      <c r="I16" s="6">
        <f t="shared" si="7"/>
        <v>21</v>
      </c>
      <c r="J16" s="7">
        <v>667</v>
      </c>
      <c r="K16" s="8">
        <f t="shared" si="0"/>
        <v>0.030523255813953487</v>
      </c>
      <c r="L16" s="6">
        <v>2783</v>
      </c>
      <c r="M16" s="6">
        <f t="shared" si="8"/>
        <v>113</v>
      </c>
      <c r="N16" s="6">
        <v>2670</v>
      </c>
      <c r="O16" s="8">
        <f t="shared" si="9"/>
        <v>0.04060366510959396</v>
      </c>
      <c r="P16" s="6">
        <f t="shared" si="3"/>
        <v>10368</v>
      </c>
      <c r="Q16" s="6">
        <f t="shared" si="4"/>
        <v>10349</v>
      </c>
    </row>
    <row r="17" spans="2:17" s="3" customFormat="1" ht="45" customHeight="1">
      <c r="B17" s="5">
        <v>13</v>
      </c>
      <c r="C17" s="6" t="s">
        <v>8</v>
      </c>
      <c r="D17" s="6">
        <v>9963</v>
      </c>
      <c r="E17" s="6">
        <f>D17-F17</f>
        <v>264</v>
      </c>
      <c r="F17" s="6">
        <v>9699</v>
      </c>
      <c r="G17" s="8">
        <f t="shared" si="6"/>
        <v>0.02649804275820536</v>
      </c>
      <c r="H17" s="6">
        <v>417</v>
      </c>
      <c r="I17" s="6">
        <f t="shared" si="7"/>
        <v>4</v>
      </c>
      <c r="J17" s="6">
        <v>413</v>
      </c>
      <c r="K17" s="8">
        <f t="shared" si="0"/>
        <v>0.009592326139088728</v>
      </c>
      <c r="L17" s="6">
        <v>1446</v>
      </c>
      <c r="M17" s="6">
        <f t="shared" si="8"/>
        <v>23</v>
      </c>
      <c r="N17" s="6">
        <v>1423</v>
      </c>
      <c r="O17" s="8">
        <f t="shared" si="9"/>
        <v>0.01590594744121715</v>
      </c>
      <c r="P17" s="6">
        <f t="shared" si="3"/>
        <v>11826</v>
      </c>
      <c r="Q17" s="6">
        <f t="shared" si="4"/>
        <v>11535</v>
      </c>
    </row>
    <row r="18" spans="2:17" s="3" customFormat="1" ht="45" customHeight="1">
      <c r="B18" s="5">
        <v>14</v>
      </c>
      <c r="C18" s="6" t="s">
        <v>5</v>
      </c>
      <c r="D18" s="6">
        <v>19152</v>
      </c>
      <c r="E18" s="6">
        <f>D18-F18</f>
        <v>729</v>
      </c>
      <c r="F18" s="6">
        <v>18423</v>
      </c>
      <c r="G18" s="8">
        <f t="shared" si="6"/>
        <v>0.03806390977443609</v>
      </c>
      <c r="H18" s="6">
        <v>4553</v>
      </c>
      <c r="I18" s="6">
        <f t="shared" si="7"/>
        <v>140</v>
      </c>
      <c r="J18" s="6">
        <v>4413</v>
      </c>
      <c r="K18" s="8">
        <f t="shared" si="0"/>
        <v>0.03074895673182517</v>
      </c>
      <c r="L18" s="6">
        <v>11102</v>
      </c>
      <c r="M18" s="6">
        <f t="shared" si="8"/>
        <v>244</v>
      </c>
      <c r="N18" s="6">
        <v>10858</v>
      </c>
      <c r="O18" s="8">
        <f t="shared" si="9"/>
        <v>0.02197802197802198</v>
      </c>
      <c r="P18" s="6">
        <f t="shared" si="3"/>
        <v>34807</v>
      </c>
      <c r="Q18" s="6">
        <f t="shared" si="4"/>
        <v>33694</v>
      </c>
    </row>
    <row r="19" spans="2:17" s="3" customFormat="1" ht="45" customHeight="1">
      <c r="B19" s="5">
        <v>15</v>
      </c>
      <c r="C19" s="6" t="s">
        <v>32</v>
      </c>
      <c r="D19" s="7">
        <v>5410</v>
      </c>
      <c r="E19" s="6" t="s">
        <v>42</v>
      </c>
      <c r="F19" s="7">
        <v>5511</v>
      </c>
      <c r="G19" s="8" t="s">
        <v>42</v>
      </c>
      <c r="H19" s="7">
        <v>7237</v>
      </c>
      <c r="I19" s="6">
        <f t="shared" si="7"/>
        <v>39</v>
      </c>
      <c r="J19" s="7">
        <v>7198</v>
      </c>
      <c r="K19" s="8">
        <f t="shared" si="0"/>
        <v>0.005388973331490949</v>
      </c>
      <c r="L19" s="6">
        <v>22116</v>
      </c>
      <c r="M19" s="6">
        <f t="shared" si="8"/>
        <v>323</v>
      </c>
      <c r="N19" s="6">
        <v>21793</v>
      </c>
      <c r="O19" s="8">
        <f t="shared" si="9"/>
        <v>0.014604810996563574</v>
      </c>
      <c r="P19" s="6">
        <f t="shared" si="3"/>
        <v>34763</v>
      </c>
      <c r="Q19" s="6">
        <f t="shared" si="4"/>
        <v>34502</v>
      </c>
    </row>
    <row r="20" spans="2:17" s="3" customFormat="1" ht="45" customHeight="1">
      <c r="B20" s="5">
        <v>16</v>
      </c>
      <c r="C20" s="6" t="s">
        <v>4</v>
      </c>
      <c r="D20" s="6">
        <v>9962</v>
      </c>
      <c r="E20" s="6" t="s">
        <v>42</v>
      </c>
      <c r="F20" s="6">
        <v>10464</v>
      </c>
      <c r="G20" s="8" t="s">
        <v>46</v>
      </c>
      <c r="H20" s="6">
        <v>2207</v>
      </c>
      <c r="I20" s="6">
        <f t="shared" si="7"/>
        <v>61</v>
      </c>
      <c r="J20" s="6">
        <v>2146</v>
      </c>
      <c r="K20" s="8">
        <f aca="true" t="shared" si="10" ref="K20:K37">(H20-J20)/H20</f>
        <v>0.027639329406434075</v>
      </c>
      <c r="L20" s="6">
        <v>9000</v>
      </c>
      <c r="M20" s="6">
        <f aca="true" t="shared" si="11" ref="M20:M37">L20-N20</f>
        <v>218</v>
      </c>
      <c r="N20" s="6">
        <v>8782</v>
      </c>
      <c r="O20" s="8">
        <f aca="true" t="shared" si="12" ref="O20:O37">(L20-N20)/L20</f>
        <v>0.02422222222222222</v>
      </c>
      <c r="P20" s="6">
        <f t="shared" si="3"/>
        <v>21169</v>
      </c>
      <c r="Q20" s="6">
        <f t="shared" si="4"/>
        <v>21392</v>
      </c>
    </row>
    <row r="21" spans="2:17" s="3" customFormat="1" ht="45" customHeight="1">
      <c r="B21" s="5">
        <v>17</v>
      </c>
      <c r="C21" s="6" t="s">
        <v>3</v>
      </c>
      <c r="D21" s="6">
        <v>28191</v>
      </c>
      <c r="E21" s="6">
        <f aca="true" t="shared" si="13" ref="E21:E26">D21-F21</f>
        <v>1089</v>
      </c>
      <c r="F21" s="6">
        <v>27102</v>
      </c>
      <c r="G21" s="8">
        <f aca="true" t="shared" si="14" ref="G21:G26">(D21-F21)/D21</f>
        <v>0.038629349792486965</v>
      </c>
      <c r="H21" s="9">
        <v>7913</v>
      </c>
      <c r="I21" s="6">
        <f t="shared" si="7"/>
        <v>351</v>
      </c>
      <c r="J21" s="9">
        <v>7562</v>
      </c>
      <c r="K21" s="8">
        <f t="shared" si="10"/>
        <v>0.044357386579047135</v>
      </c>
      <c r="L21" s="9">
        <v>7043</v>
      </c>
      <c r="M21" s="6">
        <f t="shared" si="11"/>
        <v>335</v>
      </c>
      <c r="N21" s="9">
        <v>6708</v>
      </c>
      <c r="O21" s="8">
        <f t="shared" si="12"/>
        <v>0.04756495811443987</v>
      </c>
      <c r="P21" s="6">
        <f t="shared" si="3"/>
        <v>43147</v>
      </c>
      <c r="Q21" s="6">
        <f t="shared" si="4"/>
        <v>41372</v>
      </c>
    </row>
    <row r="22" spans="2:17" s="3" customFormat="1" ht="45" customHeight="1">
      <c r="B22" s="5">
        <v>18</v>
      </c>
      <c r="C22" s="6" t="s">
        <v>18</v>
      </c>
      <c r="D22" s="6">
        <v>10311</v>
      </c>
      <c r="E22" s="6">
        <f t="shared" si="13"/>
        <v>35</v>
      </c>
      <c r="F22" s="6">
        <v>10276</v>
      </c>
      <c r="G22" s="8">
        <f t="shared" si="14"/>
        <v>0.0033944331296673455</v>
      </c>
      <c r="H22" s="6">
        <v>3252</v>
      </c>
      <c r="I22" s="6">
        <f t="shared" si="7"/>
        <v>56</v>
      </c>
      <c r="J22" s="6">
        <v>3196</v>
      </c>
      <c r="K22" s="8">
        <f t="shared" si="10"/>
        <v>0.017220172201722016</v>
      </c>
      <c r="L22" s="6">
        <v>12438</v>
      </c>
      <c r="M22" s="6">
        <f t="shared" si="11"/>
        <v>207</v>
      </c>
      <c r="N22" s="6">
        <v>12231</v>
      </c>
      <c r="O22" s="8">
        <f t="shared" si="12"/>
        <v>0.016642547033285094</v>
      </c>
      <c r="P22" s="6">
        <f t="shared" si="3"/>
        <v>26001</v>
      </c>
      <c r="Q22" s="6">
        <f t="shared" si="4"/>
        <v>25703</v>
      </c>
    </row>
    <row r="23" spans="2:17" s="3" customFormat="1" ht="45" customHeight="1">
      <c r="B23" s="5">
        <v>19</v>
      </c>
      <c r="C23" s="6" t="s">
        <v>9</v>
      </c>
      <c r="D23" s="6">
        <v>19386</v>
      </c>
      <c r="E23" s="6">
        <f t="shared" si="13"/>
        <v>1017</v>
      </c>
      <c r="F23" s="6">
        <v>18369</v>
      </c>
      <c r="G23" s="8">
        <f t="shared" si="14"/>
        <v>0.05246053853296193</v>
      </c>
      <c r="H23" s="6">
        <v>14411</v>
      </c>
      <c r="I23" s="6">
        <f t="shared" si="7"/>
        <v>734</v>
      </c>
      <c r="J23" s="6">
        <v>13677</v>
      </c>
      <c r="K23" s="8">
        <f t="shared" si="10"/>
        <v>0.05093331482895011</v>
      </c>
      <c r="L23" s="6">
        <v>33008</v>
      </c>
      <c r="M23" s="6">
        <f t="shared" si="11"/>
        <v>1663</v>
      </c>
      <c r="N23" s="6">
        <v>31345</v>
      </c>
      <c r="O23" s="8">
        <f t="shared" si="12"/>
        <v>0.05038172564226854</v>
      </c>
      <c r="P23" s="6">
        <f t="shared" si="3"/>
        <v>66805</v>
      </c>
      <c r="Q23" s="6">
        <f t="shared" si="4"/>
        <v>63391</v>
      </c>
    </row>
    <row r="24" spans="2:17" ht="45" customHeight="1">
      <c r="B24" s="5">
        <v>20</v>
      </c>
      <c r="C24" s="6" t="s">
        <v>10</v>
      </c>
      <c r="D24" s="6">
        <v>12626</v>
      </c>
      <c r="E24" s="6">
        <f t="shared" si="13"/>
        <v>138</v>
      </c>
      <c r="F24" s="6">
        <v>12488</v>
      </c>
      <c r="G24" s="8">
        <f t="shared" si="14"/>
        <v>0.01092982734040868</v>
      </c>
      <c r="H24" s="6">
        <v>2244</v>
      </c>
      <c r="I24" s="6">
        <f t="shared" si="7"/>
        <v>44</v>
      </c>
      <c r="J24" s="6">
        <v>2200</v>
      </c>
      <c r="K24" s="8">
        <f t="shared" si="10"/>
        <v>0.0196078431372549</v>
      </c>
      <c r="L24" s="6">
        <v>14272</v>
      </c>
      <c r="M24" s="6">
        <f t="shared" si="11"/>
        <v>329</v>
      </c>
      <c r="N24" s="6">
        <v>13943</v>
      </c>
      <c r="O24" s="8">
        <f t="shared" si="12"/>
        <v>0.02305213004484305</v>
      </c>
      <c r="P24" s="6">
        <f t="shared" si="3"/>
        <v>29142</v>
      </c>
      <c r="Q24" s="6">
        <f t="shared" si="4"/>
        <v>28631</v>
      </c>
    </row>
    <row r="25" spans="2:17" ht="45" customHeight="1">
      <c r="B25" s="5">
        <v>21</v>
      </c>
      <c r="C25" s="6" t="s">
        <v>25</v>
      </c>
      <c r="D25" s="6">
        <v>817</v>
      </c>
      <c r="E25" s="6">
        <f t="shared" si="13"/>
        <v>31</v>
      </c>
      <c r="F25" s="6">
        <v>786</v>
      </c>
      <c r="G25" s="8">
        <f t="shared" si="14"/>
        <v>0.037943696450428395</v>
      </c>
      <c r="H25" s="6">
        <v>220</v>
      </c>
      <c r="I25" s="6">
        <f t="shared" si="7"/>
        <v>34</v>
      </c>
      <c r="J25" s="6">
        <v>186</v>
      </c>
      <c r="K25" s="8">
        <f t="shared" si="10"/>
        <v>0.15454545454545454</v>
      </c>
      <c r="L25" s="6">
        <v>1027</v>
      </c>
      <c r="M25" s="6">
        <f t="shared" si="11"/>
        <v>145</v>
      </c>
      <c r="N25" s="6">
        <v>882</v>
      </c>
      <c r="O25" s="8">
        <f t="shared" si="12"/>
        <v>0.14118792599805258</v>
      </c>
      <c r="P25" s="6">
        <f t="shared" si="3"/>
        <v>2064</v>
      </c>
      <c r="Q25" s="6">
        <f t="shared" si="4"/>
        <v>1854</v>
      </c>
    </row>
    <row r="26" spans="2:17" ht="45" customHeight="1">
      <c r="B26" s="5">
        <v>22</v>
      </c>
      <c r="C26" s="6" t="s">
        <v>22</v>
      </c>
      <c r="D26" s="6">
        <v>18212</v>
      </c>
      <c r="E26" s="6">
        <f t="shared" si="13"/>
        <v>660</v>
      </c>
      <c r="F26" s="6">
        <v>17552</v>
      </c>
      <c r="G26" s="8">
        <f t="shared" si="14"/>
        <v>0.03623984186250823</v>
      </c>
      <c r="H26" s="6">
        <v>3904</v>
      </c>
      <c r="I26" s="6">
        <f t="shared" si="7"/>
        <v>182</v>
      </c>
      <c r="J26" s="6">
        <v>3722</v>
      </c>
      <c r="K26" s="8">
        <f t="shared" si="10"/>
        <v>0.0466188524590164</v>
      </c>
      <c r="L26" s="6">
        <v>7023</v>
      </c>
      <c r="M26" s="6">
        <f t="shared" si="11"/>
        <v>326</v>
      </c>
      <c r="N26" s="6">
        <v>6697</v>
      </c>
      <c r="O26" s="8">
        <f t="shared" si="12"/>
        <v>0.04641890929802079</v>
      </c>
      <c r="P26" s="6">
        <f t="shared" si="3"/>
        <v>29139</v>
      </c>
      <c r="Q26" s="6">
        <f t="shared" si="4"/>
        <v>27971</v>
      </c>
    </row>
    <row r="27" spans="2:17" ht="45" customHeight="1">
      <c r="B27" s="5">
        <v>23</v>
      </c>
      <c r="C27" s="6" t="s">
        <v>24</v>
      </c>
      <c r="D27" s="6">
        <v>33735</v>
      </c>
      <c r="E27" s="6">
        <f aca="true" t="shared" si="15" ref="E27:E36">D27-F27</f>
        <v>663</v>
      </c>
      <c r="F27" s="6">
        <v>33072</v>
      </c>
      <c r="G27" s="8">
        <f aca="true" t="shared" si="16" ref="G27:G36">(D27-F27)/D27</f>
        <v>0.019653179190751446</v>
      </c>
      <c r="H27" s="6">
        <v>5079</v>
      </c>
      <c r="I27" s="6">
        <f t="shared" si="7"/>
        <v>61</v>
      </c>
      <c r="J27" s="6">
        <v>5018</v>
      </c>
      <c r="K27" s="8">
        <f t="shared" si="10"/>
        <v>0.012010238235873204</v>
      </c>
      <c r="L27" s="6">
        <v>19174</v>
      </c>
      <c r="M27" s="6">
        <f t="shared" si="11"/>
        <v>258</v>
      </c>
      <c r="N27" s="6">
        <v>18916</v>
      </c>
      <c r="O27" s="8">
        <f t="shared" si="12"/>
        <v>0.013455721289245853</v>
      </c>
      <c r="P27" s="6">
        <f t="shared" si="3"/>
        <v>57988</v>
      </c>
      <c r="Q27" s="6">
        <f t="shared" si="4"/>
        <v>57006</v>
      </c>
    </row>
    <row r="28" spans="2:17" ht="45" customHeight="1">
      <c r="B28" s="5">
        <v>24</v>
      </c>
      <c r="C28" s="6" t="s">
        <v>12</v>
      </c>
      <c r="D28" s="6" t="s">
        <v>42</v>
      </c>
      <c r="E28" s="6" t="s">
        <v>42</v>
      </c>
      <c r="F28" s="6">
        <v>87655</v>
      </c>
      <c r="G28" s="8" t="s">
        <v>42</v>
      </c>
      <c r="H28" s="6">
        <v>471</v>
      </c>
      <c r="I28" s="6">
        <f t="shared" si="7"/>
        <v>15</v>
      </c>
      <c r="J28" s="6">
        <v>456</v>
      </c>
      <c r="K28" s="8">
        <f t="shared" si="10"/>
        <v>0.03184713375796178</v>
      </c>
      <c r="L28" s="6">
        <v>3135</v>
      </c>
      <c r="M28" s="6">
        <f t="shared" si="11"/>
        <v>79</v>
      </c>
      <c r="N28" s="6">
        <v>3056</v>
      </c>
      <c r="O28" s="8">
        <f t="shared" si="12"/>
        <v>0.025199362041467305</v>
      </c>
      <c r="P28" s="6" t="s">
        <v>42</v>
      </c>
      <c r="Q28" s="6">
        <f>F28+J28+N28</f>
        <v>91167</v>
      </c>
    </row>
    <row r="29" spans="2:17" ht="45" customHeight="1">
      <c r="B29" s="5">
        <v>25</v>
      </c>
      <c r="C29" s="6" t="s">
        <v>14</v>
      </c>
      <c r="D29" s="6">
        <v>17606</v>
      </c>
      <c r="E29" s="6">
        <f t="shared" si="15"/>
        <v>162</v>
      </c>
      <c r="F29" s="6">
        <v>17444</v>
      </c>
      <c r="G29" s="8">
        <f t="shared" si="16"/>
        <v>0.009201408610700897</v>
      </c>
      <c r="H29" s="6">
        <v>3573</v>
      </c>
      <c r="I29" s="6">
        <f t="shared" si="7"/>
        <v>45</v>
      </c>
      <c r="J29" s="6">
        <v>3528</v>
      </c>
      <c r="K29" s="8">
        <f t="shared" si="10"/>
        <v>0.012594458438287154</v>
      </c>
      <c r="L29" s="6">
        <v>17534</v>
      </c>
      <c r="M29" s="6">
        <f t="shared" si="11"/>
        <v>117</v>
      </c>
      <c r="N29" s="6">
        <v>17417</v>
      </c>
      <c r="O29" s="8">
        <f t="shared" si="12"/>
        <v>0.006672750085548078</v>
      </c>
      <c r="P29" s="6">
        <f t="shared" si="3"/>
        <v>38713</v>
      </c>
      <c r="Q29" s="6">
        <f t="shared" si="4"/>
        <v>38389</v>
      </c>
    </row>
    <row r="30" spans="2:17" ht="45" customHeight="1">
      <c r="B30" s="5">
        <v>26</v>
      </c>
      <c r="C30" s="6" t="s">
        <v>17</v>
      </c>
      <c r="D30" s="6">
        <v>2459</v>
      </c>
      <c r="E30" s="6" t="s">
        <v>46</v>
      </c>
      <c r="F30" s="6">
        <v>3843</v>
      </c>
      <c r="G30" s="8" t="s">
        <v>46</v>
      </c>
      <c r="H30" s="6">
        <v>632</v>
      </c>
      <c r="I30" s="6">
        <f t="shared" si="7"/>
        <v>3</v>
      </c>
      <c r="J30" s="6">
        <v>629</v>
      </c>
      <c r="K30" s="8">
        <f t="shared" si="10"/>
        <v>0.004746835443037975</v>
      </c>
      <c r="L30" s="6">
        <v>2917</v>
      </c>
      <c r="M30" s="6">
        <f t="shared" si="11"/>
        <v>11</v>
      </c>
      <c r="N30" s="6">
        <v>2906</v>
      </c>
      <c r="O30" s="8">
        <f t="shared" si="12"/>
        <v>0.0037709976002742542</v>
      </c>
      <c r="P30" s="6">
        <f t="shared" si="3"/>
        <v>6008</v>
      </c>
      <c r="Q30" s="6">
        <f t="shared" si="4"/>
        <v>7378</v>
      </c>
    </row>
    <row r="31" spans="2:17" ht="45" customHeight="1">
      <c r="B31" s="5">
        <v>27</v>
      </c>
      <c r="C31" s="6" t="s">
        <v>33</v>
      </c>
      <c r="D31" s="6">
        <v>10024</v>
      </c>
      <c r="E31" s="6">
        <f t="shared" si="15"/>
        <v>316</v>
      </c>
      <c r="F31" s="6">
        <v>9708</v>
      </c>
      <c r="G31" s="8">
        <f t="shared" si="16"/>
        <v>0.031524341580207504</v>
      </c>
      <c r="H31" s="6">
        <v>1055</v>
      </c>
      <c r="I31" s="6">
        <f t="shared" si="7"/>
        <v>41</v>
      </c>
      <c r="J31" s="6">
        <v>1014</v>
      </c>
      <c r="K31" s="8">
        <f t="shared" si="10"/>
        <v>0.03886255924170616</v>
      </c>
      <c r="L31" s="6">
        <v>4681</v>
      </c>
      <c r="M31" s="6">
        <f t="shared" si="11"/>
        <v>159</v>
      </c>
      <c r="N31" s="6">
        <v>4522</v>
      </c>
      <c r="O31" s="8">
        <f t="shared" si="12"/>
        <v>0.033967101046784874</v>
      </c>
      <c r="P31" s="6">
        <f t="shared" si="3"/>
        <v>15760</v>
      </c>
      <c r="Q31" s="6">
        <f t="shared" si="4"/>
        <v>15244</v>
      </c>
    </row>
    <row r="32" spans="2:17" ht="45" customHeight="1">
      <c r="B32" s="5">
        <v>28</v>
      </c>
      <c r="C32" s="6" t="s">
        <v>13</v>
      </c>
      <c r="D32" s="6">
        <v>2335</v>
      </c>
      <c r="E32" s="6" t="s">
        <v>42</v>
      </c>
      <c r="F32" s="6">
        <v>2357</v>
      </c>
      <c r="G32" s="8" t="s">
        <v>42</v>
      </c>
      <c r="H32" s="6">
        <v>797</v>
      </c>
      <c r="I32" s="6">
        <f t="shared" si="7"/>
        <v>2</v>
      </c>
      <c r="J32" s="6">
        <v>795</v>
      </c>
      <c r="K32" s="8">
        <f t="shared" si="10"/>
        <v>0.002509410288582183</v>
      </c>
      <c r="L32" s="6">
        <v>3687</v>
      </c>
      <c r="M32" s="6">
        <f t="shared" si="11"/>
        <v>18</v>
      </c>
      <c r="N32" s="6">
        <v>3669</v>
      </c>
      <c r="O32" s="8">
        <f t="shared" si="12"/>
        <v>0.004882017900732303</v>
      </c>
      <c r="P32" s="6">
        <f t="shared" si="3"/>
        <v>6819</v>
      </c>
      <c r="Q32" s="6">
        <f t="shared" si="4"/>
        <v>6821</v>
      </c>
    </row>
    <row r="33" spans="2:17" ht="45" customHeight="1">
      <c r="B33" s="5">
        <v>29</v>
      </c>
      <c r="C33" s="6" t="s">
        <v>23</v>
      </c>
      <c r="D33" s="6">
        <v>3311</v>
      </c>
      <c r="E33" s="6">
        <f t="shared" si="15"/>
        <v>55</v>
      </c>
      <c r="F33" s="6">
        <v>3256</v>
      </c>
      <c r="G33" s="8">
        <f t="shared" si="16"/>
        <v>0.016611295681063124</v>
      </c>
      <c r="H33" s="6">
        <v>183</v>
      </c>
      <c r="I33" s="6">
        <f t="shared" si="7"/>
        <v>0</v>
      </c>
      <c r="J33" s="6">
        <v>183</v>
      </c>
      <c r="K33" s="8">
        <f t="shared" si="10"/>
        <v>0</v>
      </c>
      <c r="L33" s="6">
        <v>914</v>
      </c>
      <c r="M33" s="6">
        <f t="shared" si="11"/>
        <v>1</v>
      </c>
      <c r="N33" s="6">
        <v>913</v>
      </c>
      <c r="O33" s="8">
        <f t="shared" si="12"/>
        <v>0.0010940919037199124</v>
      </c>
      <c r="P33" s="6">
        <f t="shared" si="3"/>
        <v>4408</v>
      </c>
      <c r="Q33" s="6">
        <f t="shared" si="4"/>
        <v>4352</v>
      </c>
    </row>
    <row r="34" spans="2:17" s="3" customFormat="1" ht="45" customHeight="1">
      <c r="B34" s="5">
        <v>30</v>
      </c>
      <c r="C34" s="6" t="s">
        <v>19</v>
      </c>
      <c r="D34" s="6">
        <v>3693</v>
      </c>
      <c r="E34" s="6">
        <f t="shared" si="15"/>
        <v>163</v>
      </c>
      <c r="F34" s="6">
        <v>3530</v>
      </c>
      <c r="G34" s="8">
        <f t="shared" si="16"/>
        <v>0.044137557541294344</v>
      </c>
      <c r="H34" s="6">
        <v>208</v>
      </c>
      <c r="I34" s="6">
        <f t="shared" si="7"/>
        <v>7</v>
      </c>
      <c r="J34" s="6">
        <v>201</v>
      </c>
      <c r="K34" s="8">
        <f t="shared" si="10"/>
        <v>0.03365384615384615</v>
      </c>
      <c r="L34" s="6">
        <v>1095</v>
      </c>
      <c r="M34" s="6">
        <f t="shared" si="11"/>
        <v>56</v>
      </c>
      <c r="N34" s="6">
        <v>1039</v>
      </c>
      <c r="O34" s="8">
        <f t="shared" si="12"/>
        <v>0.05114155251141553</v>
      </c>
      <c r="P34" s="6">
        <f t="shared" si="3"/>
        <v>4996</v>
      </c>
      <c r="Q34" s="6">
        <f t="shared" si="4"/>
        <v>4770</v>
      </c>
    </row>
    <row r="35" spans="2:17" ht="45" customHeight="1">
      <c r="B35" s="5">
        <v>31</v>
      </c>
      <c r="C35" s="6" t="s">
        <v>21</v>
      </c>
      <c r="D35" s="6">
        <v>10286</v>
      </c>
      <c r="E35" s="6">
        <f t="shared" si="15"/>
        <v>185</v>
      </c>
      <c r="F35" s="6">
        <v>10101</v>
      </c>
      <c r="G35" s="8">
        <f t="shared" si="16"/>
        <v>0.017985611510791366</v>
      </c>
      <c r="H35" s="6">
        <v>428</v>
      </c>
      <c r="I35" s="6">
        <f t="shared" si="7"/>
        <v>10</v>
      </c>
      <c r="J35" s="6">
        <v>418</v>
      </c>
      <c r="K35" s="8">
        <f t="shared" si="10"/>
        <v>0.02336448598130841</v>
      </c>
      <c r="L35" s="6">
        <v>4220</v>
      </c>
      <c r="M35" s="6">
        <f t="shared" si="11"/>
        <v>86</v>
      </c>
      <c r="N35" s="6">
        <v>4134</v>
      </c>
      <c r="O35" s="8">
        <f t="shared" si="12"/>
        <v>0.02037914691943128</v>
      </c>
      <c r="P35" s="6">
        <f t="shared" si="3"/>
        <v>14934</v>
      </c>
      <c r="Q35" s="6">
        <f t="shared" si="4"/>
        <v>14653</v>
      </c>
    </row>
    <row r="36" spans="2:17" ht="45" customHeight="1">
      <c r="B36" s="5">
        <v>32</v>
      </c>
      <c r="C36" s="6" t="s">
        <v>20</v>
      </c>
      <c r="D36" s="6">
        <v>649</v>
      </c>
      <c r="E36" s="6">
        <f t="shared" si="15"/>
        <v>45</v>
      </c>
      <c r="F36" s="6">
        <v>604</v>
      </c>
      <c r="G36" s="8">
        <f t="shared" si="16"/>
        <v>0.06933744221879815</v>
      </c>
      <c r="H36" s="6">
        <v>240</v>
      </c>
      <c r="I36" s="6">
        <f t="shared" si="7"/>
        <v>4</v>
      </c>
      <c r="J36" s="6">
        <v>236</v>
      </c>
      <c r="K36" s="8">
        <f t="shared" si="10"/>
        <v>0.016666666666666666</v>
      </c>
      <c r="L36" s="6">
        <v>1061</v>
      </c>
      <c r="M36" s="6">
        <f t="shared" si="11"/>
        <v>17</v>
      </c>
      <c r="N36" s="6">
        <v>1044</v>
      </c>
      <c r="O36" s="8">
        <f t="shared" si="12"/>
        <v>0.016022620169651274</v>
      </c>
      <c r="P36" s="6">
        <f t="shared" si="3"/>
        <v>1950</v>
      </c>
      <c r="Q36" s="6">
        <f t="shared" si="4"/>
        <v>1884</v>
      </c>
    </row>
    <row r="37" spans="2:17" ht="45" customHeight="1">
      <c r="B37" s="18" t="s">
        <v>43</v>
      </c>
      <c r="C37" s="18"/>
      <c r="D37" s="6">
        <f>SUM(D5:D36)</f>
        <v>346096</v>
      </c>
      <c r="E37" s="5" t="s">
        <v>45</v>
      </c>
      <c r="F37" s="6">
        <f>SUM(F5:F36)</f>
        <v>428551</v>
      </c>
      <c r="G37" s="8" t="s">
        <v>42</v>
      </c>
      <c r="H37" s="5">
        <f>SUM(H5:H36)</f>
        <v>76217</v>
      </c>
      <c r="I37" s="6">
        <f t="shared" si="7"/>
        <v>2200</v>
      </c>
      <c r="J37" s="5">
        <f>SUM(J5:J36)</f>
        <v>74017</v>
      </c>
      <c r="K37" s="8">
        <f t="shared" si="10"/>
        <v>0.028864951388797775</v>
      </c>
      <c r="L37" s="5">
        <f>SUM(L5:L36)</f>
        <v>218185</v>
      </c>
      <c r="M37" s="6">
        <f t="shared" si="11"/>
        <v>5730</v>
      </c>
      <c r="N37" s="5">
        <f>SUM(N5:N36)</f>
        <v>212455</v>
      </c>
      <c r="O37" s="8">
        <f t="shared" si="12"/>
        <v>0.026262117010793593</v>
      </c>
      <c r="P37" s="6">
        <f t="shared" si="3"/>
        <v>640498</v>
      </c>
      <c r="Q37" s="6">
        <f t="shared" si="4"/>
        <v>715023</v>
      </c>
    </row>
  </sheetData>
  <sheetProtection/>
  <mergeCells count="10">
    <mergeCell ref="L3:O3"/>
    <mergeCell ref="H2:O2"/>
    <mergeCell ref="P2:Q3"/>
    <mergeCell ref="D2:G3"/>
    <mergeCell ref="B37:C37"/>
    <mergeCell ref="B1:Q1"/>
    <mergeCell ref="B2:B4"/>
    <mergeCell ref="C2:C4"/>
    <mergeCell ref="H3:J3"/>
    <mergeCell ref="H3:K3"/>
  </mergeCells>
  <printOptions/>
  <pageMargins left="0.7" right="0.7" top="0.75" bottom="0.75" header="0.3" footer="0.3"/>
  <pageSetup fitToHeight="1" fitToWidth="1" horizontalDpi="300" verticalDpi="300" orientation="landscape" scale="26" r:id="rId1"/>
  <ignoredErrors>
    <ignoredError sqref="F37 Q37 M37:N37 K37 I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moe</cp:lastModifiedBy>
  <cp:lastPrinted>2016-03-28T00:34:08Z</cp:lastPrinted>
  <dcterms:created xsi:type="dcterms:W3CDTF">2015-02-25T03:07:31Z</dcterms:created>
  <dcterms:modified xsi:type="dcterms:W3CDTF">2016-03-28T00:34:24Z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